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3"/>
  </bookViews>
  <sheets>
    <sheet name="dl hd qua 200h 18-19 hk2 NL" sheetId="8" r:id="rId1"/>
    <sheet name="dl hd qua 200h 18-19 hk1 NL" sheetId="7" r:id="rId2"/>
    <sheet name="dl hd qua 200h 18-19 hk1 dt" sheetId="6" r:id="rId3"/>
    <sheet name="dl hd qua 200h dt 18-19 hk2" sheetId="5" r:id="rId4"/>
    <sheet name="Sheet1" sheetId="9" r:id="rId5"/>
  </sheets>
  <definedNames>
    <definedName name="_xlnm.Print_Titles" localSheetId="2">'dl hd qua 200h 18-19 hk1 dt'!$B:$C,'dl hd qua 200h 18-19 hk1 dt'!$1:$1</definedName>
    <definedName name="_xlnm.Print_Titles" localSheetId="1">'dl hd qua 200h 18-19 hk1 NL'!$B:$C,'dl hd qua 200h 18-19 hk1 NL'!$1:$1</definedName>
    <definedName name="_xlnm.Print_Titles" localSheetId="0">'dl hd qua 200h 18-19 hk2 NL'!$B:$C,'dl hd qua 200h 18-19 hk2 NL'!$1:$1</definedName>
    <definedName name="_xlnm.Print_Titles" localSheetId="3">'dl hd qua 200h dt 18-19 hk2'!$B:$C,'dl hd qua 200h dt 18-19 hk2'!$1:$1</definedName>
  </definedNames>
  <calcPr calcId="144525"/>
</workbook>
</file>

<file path=xl/calcChain.xml><?xml version="1.0" encoding="utf-8"?>
<calcChain xmlns="http://schemas.openxmlformats.org/spreadsheetml/2006/main">
  <c r="L13" i="5" l="1"/>
  <c r="G13" i="5"/>
  <c r="G9" i="6"/>
  <c r="L9" i="6"/>
  <c r="DH17" i="5" l="1"/>
  <c r="DI17" i="5"/>
  <c r="DJ17" i="5"/>
  <c r="DK17" i="5"/>
  <c r="DF7" i="6"/>
  <c r="DG7" i="6"/>
  <c r="DH7" i="6"/>
  <c r="DI7" i="6"/>
  <c r="DF8" i="6"/>
  <c r="DG8" i="6"/>
  <c r="DH8" i="6"/>
  <c r="DI8" i="6"/>
  <c r="DF9" i="6"/>
  <c r="DG9" i="6"/>
  <c r="DH9" i="6"/>
  <c r="DI9" i="6"/>
  <c r="DF10" i="6"/>
  <c r="DG10" i="6"/>
  <c r="DH10" i="6"/>
  <c r="DI10" i="6"/>
  <c r="DF11" i="6"/>
  <c r="DG11" i="6"/>
  <c r="DH11" i="6"/>
  <c r="DI11" i="6"/>
  <c r="DF12" i="6"/>
  <c r="DG12" i="6"/>
  <c r="DH12" i="6"/>
  <c r="DI12" i="6"/>
  <c r="DF13" i="6"/>
  <c r="DG13" i="6"/>
  <c r="DH13" i="6"/>
  <c r="DI13" i="6"/>
  <c r="DF14" i="6"/>
  <c r="DG14" i="6"/>
  <c r="DH14" i="6"/>
  <c r="DI14" i="6"/>
  <c r="DF15" i="6"/>
  <c r="DG15" i="6"/>
  <c r="DH15" i="6"/>
  <c r="DI15" i="6"/>
  <c r="DF16" i="6"/>
  <c r="DG16" i="6"/>
  <c r="DH16" i="6"/>
  <c r="DI16" i="6"/>
  <c r="DF17" i="6"/>
  <c r="DG17" i="6"/>
  <c r="DH17" i="6"/>
  <c r="DI17" i="6"/>
  <c r="DF3" i="6"/>
  <c r="DG3" i="6"/>
  <c r="DH3" i="6"/>
  <c r="DI3" i="6"/>
  <c r="DF4" i="6"/>
  <c r="DG4" i="6"/>
  <c r="DH4" i="6"/>
  <c r="DI4" i="6"/>
  <c r="DF5" i="6"/>
  <c r="DG5" i="6"/>
  <c r="DH5" i="6"/>
  <c r="DI5" i="6"/>
  <c r="DF6" i="6"/>
  <c r="DG6" i="6"/>
  <c r="DH6" i="6"/>
  <c r="DI6" i="6"/>
  <c r="DJ7" i="6" l="1"/>
  <c r="DL17" i="5"/>
  <c r="DJ3" i="6"/>
  <c r="DJ17" i="6"/>
  <c r="DJ16" i="6"/>
  <c r="DJ15" i="6"/>
  <c r="DJ11" i="6"/>
  <c r="DJ14" i="6"/>
  <c r="DJ13" i="6"/>
  <c r="DJ12" i="6"/>
  <c r="DJ10" i="6"/>
  <c r="DJ9" i="6"/>
  <c r="DJ8" i="6"/>
  <c r="DJ6" i="6"/>
  <c r="DJ5" i="6"/>
  <c r="DJ4" i="6"/>
  <c r="DJ13" i="8"/>
  <c r="DI13" i="8"/>
  <c r="DH13" i="8"/>
  <c r="DG13" i="8"/>
  <c r="CC13" i="8"/>
  <c r="CB13" i="8"/>
  <c r="CA13" i="8"/>
  <c r="BZ13" i="8"/>
  <c r="DJ12" i="8"/>
  <c r="DI12" i="8"/>
  <c r="DH12" i="8"/>
  <c r="DG12" i="8"/>
  <c r="CC12" i="8"/>
  <c r="CB12" i="8"/>
  <c r="CA12" i="8"/>
  <c r="BZ12" i="8"/>
  <c r="DJ11" i="8"/>
  <c r="DI11" i="8"/>
  <c r="DH11" i="8"/>
  <c r="DG11" i="8"/>
  <c r="CC11" i="8"/>
  <c r="CB11" i="8"/>
  <c r="CA11" i="8"/>
  <c r="BZ11" i="8"/>
  <c r="DJ10" i="8"/>
  <c r="DI10" i="8"/>
  <c r="DH10" i="8"/>
  <c r="DG10" i="8"/>
  <c r="CC10" i="8"/>
  <c r="CB10" i="8"/>
  <c r="CA10" i="8"/>
  <c r="BZ10" i="8"/>
  <c r="DJ9" i="8"/>
  <c r="DI9" i="8"/>
  <c r="DH9" i="8"/>
  <c r="DG9" i="8"/>
  <c r="CC9" i="8"/>
  <c r="CB9" i="8"/>
  <c r="CA9" i="8"/>
  <c r="BZ9" i="8"/>
  <c r="DJ8" i="8"/>
  <c r="DI8" i="8"/>
  <c r="DH8" i="8"/>
  <c r="DG8" i="8"/>
  <c r="DJ7" i="8"/>
  <c r="DI7" i="8"/>
  <c r="DH7" i="8"/>
  <c r="DG7" i="8"/>
  <c r="DJ6" i="8"/>
  <c r="DI6" i="8"/>
  <c r="DH6" i="8"/>
  <c r="DG6" i="8"/>
  <c r="DJ5" i="8"/>
  <c r="DI5" i="8"/>
  <c r="DH5" i="8"/>
  <c r="DG5" i="8"/>
  <c r="DJ4" i="8"/>
  <c r="DI4" i="8"/>
  <c r="DH4" i="8"/>
  <c r="DG4" i="8"/>
  <c r="DJ3" i="8"/>
  <c r="DI3" i="8"/>
  <c r="DH3" i="8"/>
  <c r="DG3" i="8"/>
  <c r="DJ2" i="8"/>
  <c r="DI2" i="8"/>
  <c r="DH2" i="8"/>
  <c r="DG2" i="8"/>
  <c r="DJ5" i="7"/>
  <c r="DI5" i="7"/>
  <c r="DH5" i="7"/>
  <c r="DG5" i="7"/>
  <c r="DD5" i="7"/>
  <c r="DJ4" i="7"/>
  <c r="DI4" i="7"/>
  <c r="DH4" i="7"/>
  <c r="DG4" i="7"/>
  <c r="DJ3" i="7"/>
  <c r="DI3" i="7"/>
  <c r="DH3" i="7"/>
  <c r="DG3" i="7"/>
  <c r="DJ2" i="7"/>
  <c r="DI2" i="7"/>
  <c r="DH2" i="7"/>
  <c r="DG2" i="7"/>
  <c r="DK2" i="8" l="1"/>
  <c r="DK4" i="8"/>
  <c r="DK5" i="8"/>
  <c r="DK8" i="8"/>
  <c r="DK9" i="8"/>
  <c r="DK10" i="8"/>
  <c r="DK11" i="8"/>
  <c r="DK12" i="8"/>
  <c r="DK13" i="8"/>
  <c r="DK7" i="8"/>
  <c r="DK6" i="8"/>
  <c r="DK3" i="8"/>
  <c r="DK2" i="7"/>
  <c r="DK3" i="7"/>
  <c r="DK4" i="7"/>
  <c r="DK5" i="7"/>
  <c r="DH4" i="5"/>
  <c r="DI4" i="5"/>
  <c r="DL4" i="5" s="1"/>
  <c r="DJ4" i="5"/>
  <c r="DK4" i="5"/>
  <c r="DH5" i="5"/>
  <c r="DI5" i="5"/>
  <c r="DJ5" i="5"/>
  <c r="DK5" i="5"/>
  <c r="DH6" i="5"/>
  <c r="DI6" i="5"/>
  <c r="DJ6" i="5"/>
  <c r="DK6" i="5"/>
  <c r="DH7" i="5"/>
  <c r="DI7" i="5"/>
  <c r="DJ7" i="5"/>
  <c r="DK7" i="5"/>
  <c r="DH8" i="5"/>
  <c r="DI8" i="5"/>
  <c r="DJ8" i="5"/>
  <c r="DK8" i="5"/>
  <c r="DH9" i="5"/>
  <c r="DI9" i="5"/>
  <c r="DJ9" i="5"/>
  <c r="DK9" i="5"/>
  <c r="DH10" i="5"/>
  <c r="DI10" i="5"/>
  <c r="DJ10" i="5"/>
  <c r="DK10" i="5"/>
  <c r="DH11" i="5"/>
  <c r="DI11" i="5"/>
  <c r="DJ11" i="5"/>
  <c r="DK11" i="5"/>
  <c r="DH12" i="5"/>
  <c r="DI12" i="5"/>
  <c r="DJ12" i="5"/>
  <c r="DK12" i="5"/>
  <c r="DH13" i="5"/>
  <c r="DI13" i="5"/>
  <c r="DJ13" i="5"/>
  <c r="DK13" i="5"/>
  <c r="DH14" i="5"/>
  <c r="DI14" i="5"/>
  <c r="DJ14" i="5"/>
  <c r="DK14" i="5"/>
  <c r="DH15" i="5"/>
  <c r="DI15" i="5"/>
  <c r="DJ15" i="5"/>
  <c r="DK15" i="5"/>
  <c r="DH16" i="5"/>
  <c r="DI16" i="5"/>
  <c r="DJ16" i="5"/>
  <c r="DK16" i="5"/>
  <c r="DH3" i="5"/>
  <c r="DI3" i="5"/>
  <c r="DJ3" i="5"/>
  <c r="DK3" i="5"/>
  <c r="DK2" i="5"/>
  <c r="DJ2" i="5"/>
  <c r="DI2" i="5"/>
  <c r="DH2" i="5"/>
  <c r="DL16" i="5" l="1"/>
  <c r="DL3" i="5"/>
  <c r="DL15" i="5"/>
  <c r="DL14" i="5"/>
  <c r="DL12" i="5"/>
  <c r="DL11" i="5"/>
  <c r="DL10" i="5"/>
  <c r="DL9" i="5"/>
  <c r="DL8" i="5"/>
  <c r="DL7" i="5"/>
  <c r="DL6" i="5"/>
  <c r="DL5" i="5"/>
  <c r="DL2" i="5"/>
  <c r="DL13" i="5"/>
  <c r="DK26" i="5"/>
  <c r="DJ26" i="5"/>
  <c r="DI26" i="5"/>
  <c r="DH26" i="5"/>
  <c r="DK25" i="5"/>
  <c r="DJ25" i="5"/>
  <c r="DI25" i="5"/>
  <c r="DH25" i="5"/>
  <c r="DL26" i="5" l="1"/>
  <c r="DL25" i="5"/>
  <c r="V9" i="6"/>
  <c r="U9" i="6"/>
  <c r="DC5" i="6"/>
  <c r="DI2" i="6"/>
  <c r="DH2" i="6"/>
  <c r="DG2" i="6"/>
  <c r="DF2" i="6"/>
  <c r="DK32" i="5"/>
  <c r="DJ32" i="5"/>
  <c r="DI32" i="5"/>
  <c r="DH32" i="5"/>
  <c r="CC32" i="5"/>
  <c r="CB32" i="5"/>
  <c r="CA32" i="5"/>
  <c r="BZ32" i="5"/>
  <c r="DK31" i="5"/>
  <c r="DJ31" i="5"/>
  <c r="DI31" i="5"/>
  <c r="DH31" i="5"/>
  <c r="CC31" i="5"/>
  <c r="CB31" i="5"/>
  <c r="CA31" i="5"/>
  <c r="BZ31" i="5"/>
  <c r="DK30" i="5"/>
  <c r="DJ30" i="5"/>
  <c r="DI30" i="5"/>
  <c r="DH30" i="5"/>
  <c r="CC30" i="5"/>
  <c r="CB30" i="5"/>
  <c r="CA30" i="5"/>
  <c r="BZ30" i="5"/>
  <c r="DK29" i="5"/>
  <c r="DJ29" i="5"/>
  <c r="DI29" i="5"/>
  <c r="DH29" i="5"/>
  <c r="CC29" i="5"/>
  <c r="CB29" i="5"/>
  <c r="CA29" i="5"/>
  <c r="BZ29" i="5"/>
  <c r="DK28" i="5"/>
  <c r="DJ28" i="5"/>
  <c r="DI28" i="5"/>
  <c r="DH28" i="5"/>
  <c r="CC28" i="5"/>
  <c r="CB28" i="5"/>
  <c r="CA28" i="5"/>
  <c r="BZ28" i="5"/>
  <c r="DK27" i="5"/>
  <c r="DJ27" i="5"/>
  <c r="DI27" i="5"/>
  <c r="DH27" i="5"/>
  <c r="DK24" i="5"/>
  <c r="DJ24" i="5"/>
  <c r="DI24" i="5"/>
  <c r="DH24" i="5"/>
  <c r="DK23" i="5"/>
  <c r="DJ23" i="5"/>
  <c r="DI23" i="5"/>
  <c r="DH23" i="5"/>
  <c r="DK22" i="5"/>
  <c r="DJ22" i="5"/>
  <c r="DI22" i="5"/>
  <c r="DH22" i="5"/>
  <c r="DK21" i="5"/>
  <c r="DJ21" i="5"/>
  <c r="DI21" i="5"/>
  <c r="DH21" i="5"/>
  <c r="DK20" i="5"/>
  <c r="DJ20" i="5"/>
  <c r="DI20" i="5"/>
  <c r="DH20" i="5"/>
  <c r="DK19" i="5"/>
  <c r="DJ19" i="5"/>
  <c r="DI19" i="5"/>
  <c r="DH19" i="5"/>
  <c r="DK18" i="5"/>
  <c r="DJ18" i="5"/>
  <c r="DI18" i="5"/>
  <c r="DH18" i="5"/>
  <c r="X13" i="5"/>
  <c r="W13" i="5"/>
  <c r="DJ2" i="6" l="1"/>
  <c r="DL19" i="5"/>
  <c r="DL21" i="5"/>
  <c r="DL30" i="5"/>
  <c r="DL31" i="5"/>
  <c r="DL32" i="5"/>
  <c r="DL18" i="5"/>
  <c r="DL20" i="5"/>
  <c r="DL22" i="5"/>
  <c r="DL23" i="5"/>
  <c r="DL24" i="5"/>
  <c r="DL27" i="5"/>
  <c r="DL28" i="5"/>
  <c r="DL29" i="5"/>
</calcChain>
</file>

<file path=xl/sharedStrings.xml><?xml version="1.0" encoding="utf-8"?>
<sst xmlns="http://schemas.openxmlformats.org/spreadsheetml/2006/main" count="2090" uniqueCount="642">
  <si>
    <t>TT</t>
  </si>
  <si>
    <t>Giới Tính</t>
  </si>
  <si>
    <t>Họ và tên Giảng viên</t>
  </si>
  <si>
    <t>tên</t>
  </si>
  <si>
    <t>Ngày Sinh</t>
  </si>
  <si>
    <t>Nơi Sinh</t>
  </si>
  <si>
    <t>Địa Chỉ</t>
  </si>
  <si>
    <t>Trình Độ chuyên môn</t>
  </si>
  <si>
    <t>Cơ Quan công tác</t>
  </si>
  <si>
    <t>Chức Danh</t>
  </si>
  <si>
    <t>Ngoại ngữ</t>
  </si>
  <si>
    <t>Tin học</t>
  </si>
  <si>
    <t>Số điện thoại</t>
  </si>
  <si>
    <t>Số CMND</t>
  </si>
  <si>
    <t>Ngày Cấp</t>
  </si>
  <si>
    <t>Nơi Cấp</t>
  </si>
  <si>
    <t>Số tài khoản</t>
  </si>
  <si>
    <t>Ngân Hàng</t>
  </si>
  <si>
    <t>Chi Nhánh</t>
  </si>
  <si>
    <t>Mã số thuế</t>
  </si>
  <si>
    <t>NOI DUNG</t>
  </si>
  <si>
    <t>TỔNG LT CĐ</t>
  </si>
  <si>
    <t>TỔNG TH CĐ</t>
  </si>
  <si>
    <t>TỔNG LT TC</t>
  </si>
  <si>
    <t>TỔNG TH TC</t>
  </si>
  <si>
    <t>Lớp Cao Đẳng 1</t>
  </si>
  <si>
    <t>Lớp Cao Đẳng 2</t>
  </si>
  <si>
    <t>Lớp Cao Đẳng 3</t>
  </si>
  <si>
    <t>Lớp Cao Đẳng 4</t>
  </si>
  <si>
    <t>Lớp Cao Đẳng 5</t>
  </si>
  <si>
    <t>Lớp Cao Đẳng 6</t>
  </si>
  <si>
    <t>Lớp Trung Cấp 1</t>
  </si>
  <si>
    <t>Lớp Trung Cấp 2</t>
  </si>
  <si>
    <t>Môn 1</t>
  </si>
  <si>
    <t>Môn 2</t>
  </si>
  <si>
    <t>Môn 3</t>
  </si>
  <si>
    <t>Môn 4</t>
  </si>
  <si>
    <t>Môn 5</t>
  </si>
  <si>
    <t>Môn 6</t>
  </si>
  <si>
    <t>Môn 7</t>
  </si>
  <si>
    <t>Môn 8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</si>
  <si>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</si>
  <si>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</si>
  <si>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</si>
  <si>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</si>
  <si>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</si>
  <si>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</si>
  <si>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</si>
  <si>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</si>
  <si>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</si>
  <si>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</si>
  <si>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</si>
  <si>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</si>
  <si>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</si>
  <si>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</si>
  <si>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</si>
  <si>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</si>
  <si>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</si>
  <si>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</si>
  <si>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</si>
  <si>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</si>
  <si>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</si>
  <si>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</si>
  <si>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</si>
  <si>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</si>
  <si>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</si>
  <si>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</si>
  <si>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TS Tiết LT TC</t>
  </si>
  <si>
    <t>TS Tiết TH TC</t>
  </si>
  <si>
    <t>Số Tiết/tuần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</si>
  <si>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</si>
  <si>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</si>
  <si>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</si>
  <si>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</si>
  <si>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</si>
  <si>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</si>
  <si>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</si>
  <si>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</si>
  <si>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Thời Gian thỉnh giảng</t>
  </si>
  <si>
    <t>Số Tiết Trên Hợp đồng</t>
  </si>
  <si>
    <t>SO HD</t>
  </si>
  <si>
    <t>NGÀY KÝ HD</t>
  </si>
  <si>
    <t>THÁNG KÝ</t>
  </si>
  <si>
    <t>NĂM KÝ</t>
  </si>
  <si>
    <t>Đơn Giá LT/CĐ</t>
  </si>
  <si>
    <t>Đơn Giá TH/CĐ</t>
  </si>
  <si>
    <t>Đơn Giá LT/TC</t>
  </si>
  <si>
    <t>Đơn Giá TH/TC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</si>
  <si>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</si>
  <si>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</si>
  <si>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</si>
  <si>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</si>
  <si>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</si>
  <si>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</si>
  <si>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</si>
  <si>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LTCD</t>
  </si>
  <si>
    <t>Tinh Tien THCD</t>
  </si>
  <si>
    <t>Tinh Tien LTTC</t>
  </si>
  <si>
    <t>Tinh Tien THTC</t>
  </si>
  <si>
    <t>Giá Trị</t>
  </si>
  <si>
    <t>Giá Trị Hđ</t>
  </si>
  <si>
    <t>BẰNG CHỮ</t>
  </si>
  <si>
    <t>Ngô Hoàng</t>
  </si>
  <si>
    <t>Anh</t>
  </si>
  <si>
    <t xml:space="preserve">Trần Nam </t>
  </si>
  <si>
    <t>13/04/1989</t>
  </si>
  <si>
    <t>TP.HCM</t>
  </si>
  <si>
    <t>1233 Tỉnh lộ 7, ấp Xóm Trại, xã An Nhơn Tây, huyện Củ Chi, TP.HCM</t>
  </si>
  <si>
    <t>Trường CĐ Lý Tự Trọng TP.HCM</t>
  </si>
  <si>
    <t>Giảng viên</t>
  </si>
  <si>
    <t>0934051615</t>
  </si>
  <si>
    <t>024255580</t>
  </si>
  <si>
    <t>31/03/2011</t>
  </si>
  <si>
    <t>CA.TPHCM</t>
  </si>
  <si>
    <t>060164891928</t>
  </si>
  <si>
    <t>Sacombank</t>
  </si>
  <si>
    <t>Nguyễn Oanh - Gò Vấp</t>
  </si>
  <si>
    <t>Châu Văn</t>
  </si>
  <si>
    <t>Bảo</t>
  </si>
  <si>
    <t>06/7/1974</t>
  </si>
  <si>
    <t>Bình Định</t>
  </si>
  <si>
    <t>G1C Trường Sơn, P15, Q10,TPHCM</t>
  </si>
  <si>
    <t>Trưởng khoa</t>
  </si>
  <si>
    <t>B1</t>
  </si>
  <si>
    <t>0906677068</t>
  </si>
  <si>
    <t>025661153</t>
  </si>
  <si>
    <t>03/10/2012</t>
  </si>
  <si>
    <t>1603215001359</t>
  </si>
  <si>
    <t>Agribank</t>
  </si>
  <si>
    <t>Lý Thường Kiệt -Quận 10</t>
  </si>
  <si>
    <t>8022442888</t>
  </si>
  <si>
    <t>Tự luận</t>
  </si>
  <si>
    <t>28</t>
  </si>
  <si>
    <t>12</t>
  </si>
  <si>
    <t>Vũ Hạnh</t>
  </si>
  <si>
    <t>Chiêu</t>
  </si>
  <si>
    <t>10/3/1982</t>
  </si>
  <si>
    <t xml:space="preserve">52/12A Nguyễn Sỹ Sách, P.15, Q.Tân Bình </t>
  </si>
  <si>
    <t>Cử nhân TA</t>
  </si>
  <si>
    <t>Kỹ thuật viên</t>
  </si>
  <si>
    <t>0909305082</t>
  </si>
  <si>
    <t>024280248</t>
  </si>
  <si>
    <t>03/11/2005</t>
  </si>
  <si>
    <t>1603205219414</t>
  </si>
  <si>
    <t>Ngô Phong</t>
  </si>
  <si>
    <t>Cường</t>
  </si>
  <si>
    <t>20/09/1968</t>
  </si>
  <si>
    <t>Thừa Thiên Huế</t>
  </si>
  <si>
    <t>48A đường số 7, phường Tân Kiểng, quận 7, TP.HCM</t>
  </si>
  <si>
    <t>0918196341</t>
  </si>
  <si>
    <t>022136947</t>
  </si>
  <si>
    <t>16/07/2014</t>
  </si>
  <si>
    <t>1603205178952</t>
  </si>
  <si>
    <t>Thực hành</t>
  </si>
  <si>
    <t>Mười một triệu năm trăm năm mươi nghìn đồng.</t>
  </si>
  <si>
    <t>Nguyễn Minh Đức</t>
  </si>
  <si>
    <t>19/01/1985</t>
  </si>
  <si>
    <t>Kiên Giang</t>
  </si>
  <si>
    <t>10/6A Mỹ Hòa 3, xã Tân Xuân, huyện Hóc Môn, TP.HCM</t>
  </si>
  <si>
    <t xml:space="preserve">B1 </t>
  </si>
  <si>
    <t>A</t>
  </si>
  <si>
    <t>0988847874</t>
  </si>
  <si>
    <t>025633696</t>
  </si>
  <si>
    <t>20/06/2012</t>
  </si>
  <si>
    <t>1603205276158</t>
  </si>
  <si>
    <t>8087582587</t>
  </si>
  <si>
    <t>Tạ Minh</t>
  </si>
  <si>
    <t xml:space="preserve">Cường </t>
  </si>
  <si>
    <t>01/07/1965</t>
  </si>
  <si>
    <t>73/9 Nguyễn Thượng Hiền, P.5, Q. Bình Thạnh, TP.HCM</t>
  </si>
  <si>
    <t>Phó trưởng khoa</t>
  </si>
  <si>
    <t>B</t>
  </si>
  <si>
    <t>0903043765</t>
  </si>
  <si>
    <t>024257826</t>
  </si>
  <si>
    <t>24/05/2004</t>
  </si>
  <si>
    <t>1603205182517</t>
  </si>
  <si>
    <t>0309149414</t>
  </si>
  <si>
    <t>8</t>
  </si>
  <si>
    <t>Võ</t>
  </si>
  <si>
    <t>16/11/1966</t>
  </si>
  <si>
    <t>Sài Gòn</t>
  </si>
  <si>
    <t>Chung cư ORIENTAL PLAZA- 685 Âu Cơ, Tân Thành, Tân Phú</t>
  </si>
  <si>
    <t>Trưởng bộ môn Điện Tử Công Nghiệp</t>
  </si>
  <si>
    <t>0903634753</t>
  </si>
  <si>
    <t>79066001159</t>
  </si>
  <si>
    <t>12/4/2016</t>
  </si>
  <si>
    <t>Cục trưởng Cục Cảnh Sát ĐKQL CƯ TRÚ VÀ DLQG VỀ DÂN CƯ</t>
  </si>
  <si>
    <t>Nguyễn Thùy</t>
  </si>
  <si>
    <t>Dương</t>
  </si>
  <si>
    <t xml:space="preserve">Lê Tiến </t>
  </si>
  <si>
    <t>Đạt</t>
  </si>
  <si>
    <t>Nguyễn Hồng</t>
  </si>
  <si>
    <t xml:space="preserve">Đức </t>
  </si>
  <si>
    <t>21/02/1971</t>
  </si>
  <si>
    <t>Sài gòn</t>
  </si>
  <si>
    <t>219/3/1 Lê Quang Định, P.5, Q. Bình Thạnh TP.HCM</t>
  </si>
  <si>
    <t>Tổ trưởng công đoàn</t>
  </si>
  <si>
    <t>0903 833923</t>
  </si>
  <si>
    <t>022228240</t>
  </si>
  <si>
    <t>09/8/2005</t>
  </si>
  <si>
    <t>1603205179007</t>
  </si>
  <si>
    <t>0309151928</t>
  </si>
  <si>
    <t>Nguyễn Minh</t>
  </si>
  <si>
    <r>
      <t>Đức</t>
    </r>
    <r>
      <rPr>
        <sz val="4"/>
        <rFont val="Times New Roman"/>
        <family val="1"/>
      </rPr>
      <t>(A)</t>
    </r>
  </si>
  <si>
    <t>19/02/1960</t>
  </si>
  <si>
    <t>Đà Lạt</t>
  </si>
  <si>
    <t>438 Điện Biên Phủ, P.17, Q. Bình Thạnh, TP.HCM</t>
  </si>
  <si>
    <t>Văn phòng</t>
  </si>
  <si>
    <t>0908042421</t>
  </si>
  <si>
    <t>022209365</t>
  </si>
  <si>
    <t>13/06/2009</t>
  </si>
  <si>
    <t>1603205182500</t>
  </si>
  <si>
    <t>8005468928</t>
  </si>
  <si>
    <t>Đức(B)</t>
  </si>
  <si>
    <t>03/12/1966</t>
  </si>
  <si>
    <t>TpHCM</t>
  </si>
  <si>
    <t>535/43/25 Thống Nhất, F16, Q.Gò Vấp, TP.HCM</t>
  </si>
  <si>
    <t>Chứng chỉ B Anh Văn ĐHSP TPHCM</t>
  </si>
  <si>
    <t>27/5/2015</t>
  </si>
  <si>
    <t>0016100006590009</t>
  </si>
  <si>
    <t>OCB</t>
  </si>
  <si>
    <t>Chi nhánh Tân Bình</t>
  </si>
  <si>
    <t>0309149830</t>
  </si>
  <si>
    <t>Trần Trung</t>
  </si>
  <si>
    <t>Hiếu</t>
  </si>
  <si>
    <t>Tp.HCM</t>
  </si>
  <si>
    <t>05 Ngô Quyền, P.Tân Thành, Q.Tân Phú, Tp.HCM</t>
  </si>
  <si>
    <t>Giảng Viên</t>
  </si>
  <si>
    <t>28/4/2009</t>
  </si>
  <si>
    <t>1603205182480</t>
  </si>
  <si>
    <t>Mạnh Lê</t>
  </si>
  <si>
    <t>Hoàn</t>
  </si>
  <si>
    <t>Lê Thế</t>
  </si>
  <si>
    <t xml:space="preserve">Huân </t>
  </si>
  <si>
    <t>23/08/1965</t>
  </si>
  <si>
    <t>453/25 Nguyễn Kiệm, Q.Phú Nhuận, TP.HCM</t>
  </si>
  <si>
    <t>16/12/2003</t>
  </si>
  <si>
    <t>1603205182450</t>
  </si>
  <si>
    <t>Đồ án</t>
  </si>
  <si>
    <t xml:space="preserve">Huỳnh Ngọc </t>
  </si>
  <si>
    <t xml:space="preserve">Mai </t>
  </si>
  <si>
    <t>395/2 TTH21, KP1, P.Tân Thới Hiệp, Q.12 , TP.HCM</t>
  </si>
  <si>
    <t>Trưởng BM</t>
  </si>
  <si>
    <t>Đại học</t>
  </si>
  <si>
    <t>0908155383</t>
  </si>
  <si>
    <t>023230246</t>
  </si>
  <si>
    <t>21/08/2009</t>
  </si>
  <si>
    <t>Đặng Đức</t>
  </si>
  <si>
    <t xml:space="preserve">Minh </t>
  </si>
  <si>
    <t>Hà Nội</t>
  </si>
  <si>
    <t>25 cx Nguyễn Cảnh Chân, Quận 1</t>
  </si>
  <si>
    <t>0989212633</t>
  </si>
  <si>
    <t>022765460</t>
  </si>
  <si>
    <t>18/08/2009</t>
  </si>
  <si>
    <t xml:space="preserve">
'0016100006503009</t>
  </si>
  <si>
    <t>OCBbank</t>
  </si>
  <si>
    <t>Tân Phú</t>
  </si>
  <si>
    <t>Nguyễn Thị Tố</t>
  </si>
  <si>
    <t xml:space="preserve">Nga </t>
  </si>
  <si>
    <t>Biên Hòa</t>
  </si>
  <si>
    <t>159/97/5 Trần Văn Đang, F11, Q3, TP.HCM</t>
  </si>
  <si>
    <t>0984540244</t>
  </si>
  <si>
    <t>025602565</t>
  </si>
  <si>
    <t>15/05/2012</t>
  </si>
  <si>
    <t>0016100006609001</t>
  </si>
  <si>
    <t>Tân Bình</t>
  </si>
  <si>
    <t>Đỗ Huỳnh Thanh</t>
  </si>
  <si>
    <t xml:space="preserve">Phong </t>
  </si>
  <si>
    <t>Bến Tre</t>
  </si>
  <si>
    <t>8 Hiền Vương, Phú Thạnh, Tân Phú, TP.HCM</t>
  </si>
  <si>
    <t>0937365910</t>
  </si>
  <si>
    <t>025764174</t>
  </si>
  <si>
    <t>22/05/2013</t>
  </si>
  <si>
    <t>1603205246321</t>
  </si>
  <si>
    <t>0306411085</t>
  </si>
  <si>
    <t>Nguyễn Anh</t>
  </si>
  <si>
    <t xml:space="preserve">Tăng </t>
  </si>
  <si>
    <t>31/08/1967</t>
  </si>
  <si>
    <t>350/18/46 Lê Đức Thọ, phường 6, quận Gò Vấp, TP.HCM</t>
  </si>
  <si>
    <t>TOEIC 450</t>
  </si>
  <si>
    <t>0916675678</t>
  </si>
  <si>
    <t>023624194</t>
  </si>
  <si>
    <t>19/03/2013</t>
  </si>
  <si>
    <t>1603205182438</t>
  </si>
  <si>
    <t>0309150480</t>
  </si>
  <si>
    <t>Quách Minh</t>
  </si>
  <si>
    <t xml:space="preserve">Thử </t>
  </si>
  <si>
    <t>14/05/1979</t>
  </si>
  <si>
    <t>11/31/10, TTH08, phường Tân Thới Hiệp, Quận 12, TP.HCM</t>
  </si>
  <si>
    <t>Tổ trưởng chuyên môn</t>
  </si>
  <si>
    <t>0979701817</t>
  </si>
  <si>
    <t>024610718</t>
  </si>
  <si>
    <t>07/8/2006</t>
  </si>
  <si>
    <t>1603205182415</t>
  </si>
  <si>
    <t xml:space="preserve">Trần Công </t>
  </si>
  <si>
    <t xml:space="preserve">Tiến </t>
  </si>
  <si>
    <t>10/8/1972</t>
  </si>
  <si>
    <t>51/10/12 Cao Thắng, P3, Q3  TP.HCM</t>
  </si>
  <si>
    <t>0913710780</t>
  </si>
  <si>
    <t>079072000577</t>
  </si>
  <si>
    <t>05/02/2016</t>
  </si>
  <si>
    <t>1603205178917</t>
  </si>
  <si>
    <t>0309152858</t>
  </si>
  <si>
    <t>Trần Nguyên Bảo</t>
  </si>
  <si>
    <t>Trân</t>
  </si>
  <si>
    <t xml:space="preserve">Cao Văn </t>
  </si>
  <si>
    <t>Tuấn</t>
  </si>
  <si>
    <t>02/12/1988</t>
  </si>
  <si>
    <t>Quảng Ngãi</t>
  </si>
  <si>
    <t>242/2/5 Bà Hom, phường 13, quận 6, TPHCM</t>
  </si>
  <si>
    <t>0915443927</t>
  </si>
  <si>
    <t>051088000077</t>
  </si>
  <si>
    <t>10/02/2017</t>
  </si>
  <si>
    <t>9704180070913454</t>
  </si>
  <si>
    <t>BIDV</t>
  </si>
  <si>
    <t>Quang Trung</t>
  </si>
  <si>
    <t xml:space="preserve">Nguyễn Văn </t>
  </si>
  <si>
    <t xml:space="preserve">Yên </t>
  </si>
  <si>
    <t>42/49 Hồ Đắc Di, phường Tây Thạnh, quận Tân Phú, TP.HCM</t>
  </si>
  <si>
    <t>C</t>
  </si>
  <si>
    <t>Căn bản</t>
  </si>
  <si>
    <t>0918059147</t>
  </si>
  <si>
    <t>079073005167</t>
  </si>
  <si>
    <t>27/4/2017</t>
  </si>
  <si>
    <t>Cục trưởng cục cảnh sát ĐKQL cư trú và DLQG về dân cư</t>
  </si>
  <si>
    <t>1603205182371</t>
  </si>
  <si>
    <t>0309150843</t>
  </si>
  <si>
    <t xml:space="preserve">20/10/1976 </t>
  </si>
  <si>
    <t>51 đường 6, phường Bình An, quận 2, TP.HCM.</t>
  </si>
  <si>
    <t>Quảng Bình</t>
  </si>
  <si>
    <t>0903966016</t>
  </si>
  <si>
    <t>024951998</t>
  </si>
  <si>
    <t>10/01/2009</t>
  </si>
  <si>
    <t>8061015576</t>
  </si>
  <si>
    <t>1603205185596</t>
  </si>
  <si>
    <t>24/5/1980</t>
  </si>
  <si>
    <t>A10-08 Khu căn hộ IDICO 262/13-262/15 Lũy Bán Bích, phường Hòa Thạnh, quận Tân Phú, thành phố HCM</t>
  </si>
  <si>
    <t>Giáo viên</t>
  </si>
  <si>
    <t>Chứng chỉ C- Tiếng Anh</t>
  </si>
  <si>
    <t>Chứng chỉ B</t>
  </si>
  <si>
    <t>0932854256</t>
  </si>
  <si>
    <t>025638694</t>
  </si>
  <si>
    <t>15/5/2012</t>
  </si>
  <si>
    <t>Tp. Hồ Chí Minh</t>
  </si>
  <si>
    <t>0016100006640006</t>
  </si>
  <si>
    <t>Ngân hàng TMCP Phương Đông Việt Nam (OCB</t>
  </si>
  <si>
    <t>8026178955</t>
  </si>
  <si>
    <t>13/03/1976</t>
  </si>
  <si>
    <t>Đồng Nai</t>
  </si>
  <si>
    <t>1008/40 Trường Sa, Phường 12, Quận 3 Tp. HCM</t>
  </si>
  <si>
    <t>Thạc Sĩ</t>
  </si>
  <si>
    <t>Tin học ứng dụng</t>
  </si>
  <si>
    <t>0909888219</t>
  </si>
  <si>
    <t>022999157</t>
  </si>
  <si>
    <t>14/1/2005</t>
  </si>
  <si>
    <t>CA.TpHCM</t>
  </si>
  <si>
    <t>0067600020920008</t>
  </si>
  <si>
    <t xml:space="preserve">Ngân hàng OCB </t>
  </si>
  <si>
    <t>8005467762</t>
  </si>
  <si>
    <t>14/10/1979</t>
  </si>
  <si>
    <t>Phú Yên</t>
  </si>
  <si>
    <t>200/41 Hoàng Hoa Thám, phường 5, quận Bình thạnh, Tp.HCM</t>
  </si>
  <si>
    <t>Thạc sỹ</t>
  </si>
  <si>
    <t>văn phòng</t>
  </si>
  <si>
    <t>0812777707</t>
  </si>
  <si>
    <t>023205612</t>
  </si>
  <si>
    <t>26/8/2008</t>
  </si>
  <si>
    <t>CA Tp.Hồ Chí Minh</t>
  </si>
  <si>
    <t>1603205182473</t>
  </si>
  <si>
    <t>0309150018</t>
  </si>
  <si>
    <t>02/04/1977</t>
  </si>
  <si>
    <t>Thừa Thiên – Huế</t>
  </si>
  <si>
    <t>34/3 Cống Lở, phường 15, quận Tân Bình, Tp.HCM</t>
  </si>
  <si>
    <t>0908225475</t>
  </si>
  <si>
    <t>046077000191</t>
  </si>
  <si>
    <t xml:space="preserve">25/09/2017  </t>
  </si>
  <si>
    <t>0016100006643005</t>
  </si>
  <si>
    <t xml:space="preserve">Phương Đông </t>
  </si>
  <si>
    <t>8400182817</t>
  </si>
  <si>
    <t>Linh</t>
  </si>
  <si>
    <t>24</t>
  </si>
  <si>
    <t xml:space="preserve">OCB </t>
  </si>
  <si>
    <t>TS  LT CĐ</t>
  </si>
  <si>
    <t>TS TH CĐ</t>
  </si>
  <si>
    <t>TS LT TC</t>
  </si>
  <si>
    <t>TS  TH TC</t>
  </si>
  <si>
    <t>315-16</t>
  </si>
  <si>
    <t>2018</t>
  </si>
  <si>
    <t>315-14</t>
  </si>
  <si>
    <t>315-8</t>
  </si>
  <si>
    <t>315-20</t>
  </si>
  <si>
    <t>315-11</t>
  </si>
  <si>
    <t>315-19</t>
  </si>
  <si>
    <t>315-12</t>
  </si>
  <si>
    <t>315-15</t>
  </si>
  <si>
    <t>315-7</t>
  </si>
  <si>
    <t>315-5</t>
  </si>
  <si>
    <t>315-6</t>
  </si>
  <si>
    <t>315-13</t>
  </si>
  <si>
    <t>315-17</t>
  </si>
  <si>
    <t>315-10</t>
  </si>
  <si>
    <t>315-9</t>
  </si>
  <si>
    <t>379-19</t>
  </si>
  <si>
    <t>379-21</t>
  </si>
  <si>
    <t>76-5</t>
  </si>
  <si>
    <t>11</t>
  </si>
  <si>
    <t>3</t>
  </si>
  <si>
    <t>2019</t>
  </si>
  <si>
    <t>379-24</t>
  </si>
  <si>
    <t>379-6</t>
  </si>
  <si>
    <t>379-11</t>
  </si>
  <si>
    <t>379-17</t>
  </si>
  <si>
    <t>379-13</t>
  </si>
  <si>
    <t>379-4</t>
  </si>
  <si>
    <t>379-12</t>
  </si>
  <si>
    <t>379-10</t>
  </si>
  <si>
    <t>379-7</t>
  </si>
  <si>
    <t>379-8</t>
  </si>
  <si>
    <t>379-3</t>
  </si>
  <si>
    <t>379-2</t>
  </si>
  <si>
    <t>379-1</t>
  </si>
  <si>
    <t>379-15</t>
  </si>
  <si>
    <t>379-14</t>
  </si>
  <si>
    <t>379-18</t>
  </si>
  <si>
    <t>379-9</t>
  </si>
  <si>
    <t>379-16</t>
  </si>
  <si>
    <t>379-20</t>
  </si>
  <si>
    <t>379-22</t>
  </si>
  <si>
    <t>379-5</t>
  </si>
  <si>
    <t>379-23</t>
  </si>
  <si>
    <t>76-6</t>
  </si>
  <si>
    <t xml:space="preserve">Võ Anh </t>
  </si>
  <si>
    <t>Hào</t>
  </si>
  <si>
    <t>27/08/1975</t>
  </si>
  <si>
    <t>48/3 trường chinh, P Tân Thới Nhất, Q12. Tp. Hồ Chí Minh</t>
  </si>
  <si>
    <t>Thạc sĩ</t>
  </si>
  <si>
    <t xml:space="preserve">Trường cao đẳng Lý Tự Trọng TP.Hồ Chí Minh </t>
  </si>
  <si>
    <t>093 275 5818</t>
  </si>
  <si>
    <t>079075009433</t>
  </si>
  <si>
    <t>19-11-2018</t>
  </si>
  <si>
    <t>Cục trưởng cục cảnh sát quản lý hành chánh về trật tự xã hội</t>
  </si>
  <si>
    <t>1603205182660</t>
  </si>
  <si>
    <t>Lý Thường Kiệt - Quận 11</t>
  </si>
  <si>
    <t>0309151004</t>
  </si>
  <si>
    <t xml:space="preserve">Đặng Thế </t>
  </si>
  <si>
    <t>Huân</t>
  </si>
  <si>
    <t>23/09/1969</t>
  </si>
  <si>
    <t>161C/69 Lạc Long Quân, P3, Q11. Tp. Hồ Chí Minh</t>
  </si>
  <si>
    <t>0908014811</t>
  </si>
  <si>
    <t>022293675</t>
  </si>
  <si>
    <t>25/7/2012</t>
  </si>
  <si>
    <t>Công an TP HCM</t>
  </si>
  <si>
    <t>1603205182690</t>
  </si>
  <si>
    <t>0309151036</t>
  </si>
  <si>
    <t xml:space="preserve">Trần Đình </t>
  </si>
  <si>
    <t>Khoa</t>
  </si>
  <si>
    <t>22/12/1985</t>
  </si>
  <si>
    <t>19/7 Kp5, Tân Thới Nhất, Quận 12, Tp. Hồ Chí Minh</t>
  </si>
  <si>
    <t>0908819603</t>
  </si>
  <si>
    <t>046085000069</t>
  </si>
  <si>
    <t>19/09/2016</t>
  </si>
  <si>
    <t>1603205307716</t>
  </si>
  <si>
    <t xml:space="preserve"> Lý Thường Kiệt – Quận 10</t>
  </si>
  <si>
    <t xml:space="preserve">Phan Văn </t>
  </si>
  <si>
    <t>Hòa</t>
  </si>
  <si>
    <t>15/03/1980</t>
  </si>
  <si>
    <t>Nghệ An</t>
  </si>
  <si>
    <t>B4 Phổ Quang, Phường 2, Quận Tân Bình, TP.HCM</t>
  </si>
  <si>
    <t>0983057201</t>
  </si>
  <si>
    <t>025211873</t>
  </si>
  <si>
    <t>08/12/2009</t>
  </si>
  <si>
    <t>CA. TPHCM</t>
  </si>
  <si>
    <t>6321205188114</t>
  </si>
  <si>
    <t>Bắc Sài Gòn</t>
  </si>
  <si>
    <t>8005468290</t>
  </si>
  <si>
    <t xml:space="preserve">Nguyễn Vũ Xuân </t>
  </si>
  <si>
    <t>Thì</t>
  </si>
  <si>
    <t>07/01/1971</t>
  </si>
  <si>
    <t>41/6 đường Liên khu 1-6, P. Bình Trị Đông, Q. Bình Tân, TP.HCM.</t>
  </si>
  <si>
    <t>0908257922</t>
  </si>
  <si>
    <t>079071003963</t>
  </si>
  <si>
    <t>30/11/2016</t>
  </si>
  <si>
    <t>1603205246186</t>
  </si>
  <si>
    <t>8002894371</t>
  </si>
  <si>
    <t xml:space="preserve">Đỗ Trọng </t>
  </si>
  <si>
    <t>Quý</t>
  </si>
  <si>
    <t>05/09/1972</t>
  </si>
  <si>
    <t>Phú Thọ</t>
  </si>
  <si>
    <t>79/83/43 Bùi Quang Là, Phường 12, Gò Vấp, TP. HCM</t>
  </si>
  <si>
    <t>Điện khí hóa &amp; Cung cấp điện</t>
  </si>
  <si>
    <t>0908724099</t>
  </si>
  <si>
    <t>024573030</t>
  </si>
  <si>
    <t>03/03/2011</t>
  </si>
  <si>
    <t>CA. TP. Hồ Chí Minh</t>
  </si>
  <si>
    <t>1603205231796</t>
  </si>
  <si>
    <t>8005467794</t>
  </si>
  <si>
    <t xml:space="preserve">Đinh Đồng  </t>
  </si>
  <si>
    <t>Hiệp</t>
  </si>
  <si>
    <t>09/01/1964</t>
  </si>
  <si>
    <t>66 Ngô Nhân Tịnh Phường 13, Quận 5, Tp.HCM.</t>
  </si>
  <si>
    <t xml:space="preserve">Công nghệ Kỹ thuật Nhiệt </t>
  </si>
  <si>
    <t>0903914390</t>
  </si>
  <si>
    <t>020750459</t>
  </si>
  <si>
    <t>23/12/2014</t>
  </si>
  <si>
    <t>1603205398734</t>
  </si>
  <si>
    <t>0301062803</t>
  </si>
  <si>
    <t>326-6</t>
  </si>
  <si>
    <t>27</t>
  </si>
  <si>
    <t>326-9</t>
  </si>
  <si>
    <t>326-5</t>
  </si>
  <si>
    <t>326-4</t>
  </si>
  <si>
    <t>Chín triệu tám trăm bảy mươi nghìn đồng.</t>
  </si>
  <si>
    <t>Một trăm bốn mươi nghìn đồng</t>
  </si>
  <si>
    <t>Bốn triệu hai trăm nghìn đồng.</t>
  </si>
  <si>
    <t>Bốn triệu chín trăm năm mươi nghìn đồng.</t>
  </si>
  <si>
    <t>Sáu triệu ba trăm nghìn đồng.</t>
  </si>
  <si>
    <t>Hai triệu ba trăm tám mươi nghìn đồng.</t>
  </si>
  <si>
    <t>Bốn triệu tám trăm nghìn đồng.</t>
  </si>
  <si>
    <t>Một triệu tám trăm nghìn đồng.</t>
  </si>
  <si>
    <t>Một triệu chín trăm sáu mươi nghìn đồng</t>
  </si>
  <si>
    <t>Một triệu chín trăm chín mươi lăm nghìn đồng</t>
  </si>
  <si>
    <t>Một triệu sáu trăm năm mươi nghìn đồng</t>
  </si>
  <si>
    <t>Hai triệu sáu trăm mười nghìn đồng</t>
  </si>
  <si>
    <t>Một triệu hai trăm sáu mươi nghìn đồng</t>
  </si>
  <si>
    <t>Sáu triệu ba trăm nghìn đồng</t>
  </si>
  <si>
    <t>Ba triệu sáu trăm hai mươi nghìn đồng</t>
  </si>
  <si>
    <t>Hai triệu một trăm nghìn đồng</t>
  </si>
  <si>
    <t>Bốn mươi sáu triệu bốn trăm bốn mươi nghìn đồng.</t>
  </si>
  <si>
    <t>Ba mươi sáu triệu chín trăm nghìn đồng</t>
  </si>
  <si>
    <t>Bốn mươi chín triệu chín trăm năm mươi nghìn đồng.</t>
  </si>
  <si>
    <t>Ba mươi ba triệu đồng.</t>
  </si>
  <si>
    <t>Ba mươi ba triệu ba trăm nghìn đồng.</t>
  </si>
  <si>
    <t>Chín triệu sáu trăm nghìn đồng.</t>
  </si>
  <si>
    <t>Bảy triệu bốn trăm nghìn đồng.</t>
  </si>
  <si>
    <t>Hai mươi hai triệu không trăm tám mươi nghìn đồng.</t>
  </si>
  <si>
    <t>Hai triệu một trăm nghìn đồng.</t>
  </si>
  <si>
    <t>Tám triệu sáu trăm bốn mươi nghìn đồng.</t>
  </si>
  <si>
    <t>Hai mươi bảy triệu sau trăm nghìn đồng.</t>
  </si>
  <si>
    <t>Mười bảy triệu sáu trăm nghìn đồng.</t>
  </si>
  <si>
    <t>Hai mươi mốt triệu sáu trăm nghìn đồng.</t>
  </si>
  <si>
    <t>Năm triệu sáu trăm nghìn đồng.</t>
  </si>
  <si>
    <t>Hai mươi mốt triệu bốn trăm nghìn đồng.</t>
  </si>
  <si>
    <t>Mười lăm triệu bảy trăm năm mươi nghìn đồng.</t>
  </si>
  <si>
    <t>Bốn mươi hai triệu sáu trăm bốn mươi nghìn đồng</t>
  </si>
  <si>
    <t>Mười lăm triệu ba trăm nghìn đồng.</t>
  </si>
  <si>
    <t>Mười hai triệu sáu trăm nghìn đồng.</t>
  </si>
  <si>
    <t>Năm triệu bốn trăm nghìn đồng.</t>
  </si>
  <si>
    <t>Mười bốn triệu bốn trăm nghìn đồng</t>
  </si>
  <si>
    <t>Chín triệu đồng.</t>
  </si>
  <si>
    <t>Ba mươi hai triệu bốn trăm nghìn đồng</t>
  </si>
  <si>
    <t>Mười tám triệu đồng.</t>
  </si>
  <si>
    <t>Bảy triệu tám trăm nghìn đồng.</t>
  </si>
  <si>
    <t>Hai mươi triệu bốn trăm nghìn đồng.</t>
  </si>
  <si>
    <t>Ba mươi bảy triệu tám trăm nghìn đồng.</t>
  </si>
  <si>
    <t>Hai mươi lăm triệu tám trăm nghìn đồng.</t>
  </si>
  <si>
    <t>Ba mươi chín triệu ba trăm nghìn đồng.</t>
  </si>
  <si>
    <t>Ba triệu sáu trăm nghìn đồng.</t>
  </si>
  <si>
    <t>03/02/1986</t>
  </si>
  <si>
    <t>238/15 Hoàng Văn Thụ, P4, Q.Tân Bình</t>
  </si>
  <si>
    <t>0909323207</t>
  </si>
  <si>
    <t>079186007086</t>
  </si>
  <si>
    <t>03/4/2017</t>
  </si>
  <si>
    <t>1603205251259</t>
  </si>
  <si>
    <t>Lý Thường Kiệt -Quận 11</t>
  </si>
  <si>
    <t>8058879431</t>
  </si>
  <si>
    <t>04/9/2018 đến ngày 29/12/2018</t>
  </si>
  <si>
    <t>11/3/2019 đến ngày 13/7/2019</t>
  </si>
  <si>
    <t>03/5/2019 đến ngày 05/7/2019</t>
  </si>
  <si>
    <t>13/3/2019 đến ngày 13/7/2019</t>
  </si>
  <si>
    <t>14/01/2019 đến ngày 13/7/2019</t>
  </si>
  <si>
    <t>20/02/2019 đến ngày 10/7/2019</t>
  </si>
  <si>
    <t>04/9/2018 đến ngày ngày 29/12/2018</t>
  </si>
  <si>
    <t>09/10/2018 đến ngày 25/12/2018</t>
  </si>
  <si>
    <t>10/9/2018 đến ngày 29/12/2018</t>
  </si>
  <si>
    <t>03/9/2018 đến ngày 16/01/2019</t>
  </si>
  <si>
    <t>06/12/2018 đến ngày ngày 26/01/2019</t>
  </si>
  <si>
    <t>08/10/2018 đến ngày 29/12/2018</t>
  </si>
  <si>
    <t>05/9/2018 đến ngày 29/12/2018</t>
  </si>
  <si>
    <t>10/10/2018 đến ngày 05/12/2018</t>
  </si>
  <si>
    <t>06/9/2018 đến ngày 29/12/2018</t>
  </si>
  <si>
    <t>27/02/2019 đến ngày 29/6/2019</t>
  </si>
  <si>
    <t>22/01/2019 đến ngày 13/7/2019</t>
  </si>
  <si>
    <t>18/02/2019 đến ngày 13/7/2019</t>
  </si>
  <si>
    <t>14/01/2019 đến ngày 29/6/2019</t>
  </si>
  <si>
    <t>23/01/2019 đến ngày 24/4/2019</t>
  </si>
  <si>
    <t>14/01/2019 đến ngày 30/6/2019</t>
  </si>
  <si>
    <t>14/01/2019 đến ngày 07/5/2019</t>
  </si>
  <si>
    <t>18/02/2019 đến ngày 30/6/2019</t>
  </si>
  <si>
    <t>20/02/2019 đến ngày 29/6/2019</t>
  </si>
  <si>
    <t>18/02/2019 đến ngày 29/6/2019</t>
  </si>
  <si>
    <t>08/3/2019 đến ngày 29/6/2019</t>
  </si>
  <si>
    <t>11/3/2019 đến ngày 29/6/2019</t>
  </si>
  <si>
    <t>14/01,/2019 đến ngày 29/6/2019</t>
  </si>
  <si>
    <t>05/4/2019 đến ngày 17/5/2019</t>
  </si>
  <si>
    <t>14/01/2019 đến ngày 20/7/2019</t>
  </si>
  <si>
    <t>20/01/2019 đến ngày 29/6/2019</t>
  </si>
  <si>
    <t>20/01/2019 đến ngày 13/7/2019</t>
  </si>
  <si>
    <t>20/01/2019 đến ngày 20/7/2019</t>
  </si>
  <si>
    <t>21/01/2019 đến ngày 20/07/2019</t>
  </si>
  <si>
    <t>16/01/2019 đến ngày 29/6/2019</t>
  </si>
  <si>
    <t>LT CĐ</t>
  </si>
  <si>
    <t>TH CĐ</t>
  </si>
  <si>
    <t>LT TC</t>
  </si>
  <si>
    <t xml:space="preserve"> TH TC</t>
  </si>
  <si>
    <t>Mười triệu không trăm bốn mươi nghìn đồng</t>
  </si>
  <si>
    <t>Nam</t>
  </si>
  <si>
    <t>NVSP</t>
  </si>
  <si>
    <t>Kỹ sư</t>
  </si>
  <si>
    <t xml:space="preserve">Kỹ sư </t>
  </si>
  <si>
    <t>Công nghệ CBTS Đông Lạnh</t>
  </si>
  <si>
    <t xml:space="preserve"> Công Nghệ Kỹ Thuật Nhiệt Lạnh</t>
  </si>
  <si>
    <t>Kỹ Thuật Nhiệt – Điện Lạnh</t>
  </si>
  <si>
    <t>Điện công nghiệp</t>
  </si>
  <si>
    <t>Nữ</t>
  </si>
  <si>
    <t xml:space="preserve">  Công Nghệ Kỹ Thuật Nhiệt Lạnh</t>
  </si>
  <si>
    <t xml:space="preserve"> Kỹ Thuật Nhiệt – Điện Lạnh</t>
  </si>
  <si>
    <t xml:space="preserve"> Điện công nghiệp</t>
  </si>
  <si>
    <t xml:space="preserve"> Thiết bị Mạng và nhà máy điện</t>
  </si>
  <si>
    <t xml:space="preserve"> Kỹ thuật Cơ Điện tử</t>
  </si>
  <si>
    <t xml:space="preserve"> Kỹ thuật Điện</t>
  </si>
  <si>
    <t/>
  </si>
  <si>
    <t xml:space="preserve"> Kỹ thuật Tự động hóa</t>
  </si>
  <si>
    <t xml:space="preserve"> Kỹ thuật Điện tử</t>
  </si>
  <si>
    <t xml:space="preserve"> Mạng và Hệ thống điện</t>
  </si>
  <si>
    <t xml:space="preserve"> Điều khiển học kỹ thuật</t>
  </si>
  <si>
    <t xml:space="preserve"> Mạng, thiết bị, nhà máy điện</t>
  </si>
  <si>
    <t xml:space="preserve"> Điện – Điện tử </t>
  </si>
  <si>
    <t xml:space="preserve"> Điện Tự Động hóa</t>
  </si>
  <si>
    <t xml:space="preserve"> Điện Khí Hóa &amp; Cung Cấp điện</t>
  </si>
  <si>
    <t xml:space="preserve">Thạc sĩ </t>
  </si>
  <si>
    <t>Mạng, thiết bị, nhà máy điện</t>
  </si>
  <si>
    <t>Thiết bị Mạng và nhà máy điện</t>
  </si>
  <si>
    <t>Kỹ thuật Điện</t>
  </si>
  <si>
    <t>Kỹ thuật Cơ Điện tử</t>
  </si>
  <si>
    <t>kỹ thuật điện</t>
  </si>
  <si>
    <t>Kỹ thuật Tự động hóa</t>
  </si>
  <si>
    <t>Kỹ thuật Điện tử</t>
  </si>
  <si>
    <t>Tự động hóa</t>
  </si>
  <si>
    <t>Mạng và Hệ thống điện</t>
  </si>
  <si>
    <t>Điều khiển học kỹ thuật</t>
  </si>
  <si>
    <t xml:space="preserve"> Điện Khí Hóa &amp; Cung Cấp Điện</t>
  </si>
  <si>
    <t xml:space="preserve"> Kỹ thuật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</si>
</sst>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2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rgb="FF0070C0"/>
      <name val="Times New Roman"/>
      <family val="1"/>
    </font>
    <font>
      <b/>
      <sz val="11"/>
      <color rgb="FF0070C0"/>
      <name val="Times New Roman"/>
      <family val="1"/>
    </font>
    <font>
      <sz val="10"/>
      <color rgb="FF0070C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rgb="FF0070C0"/>
      <name val="Times New Roman"/>
      <family val="1"/>
    </font>
    <font>
      <sz val="4"/>
      <name val="Times New Roman"/>
      <family val="1"/>
    </font>
    <font>
      <sz val="11"/>
      <color indexed="8"/>
      <name val="Calibri"/>
      <family val="2"/>
    </font>
    <font>
      <sz val="10"/>
      <name val="Tahoma"/>
      <family val="2"/>
    </font>
    <font>
      <sz val="10"/>
      <name val="Tahoma"/>
      <family val="2"/>
      <charset val="163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4" fillId="0" borderId="0"/>
    <xf numFmtId="0" fontId="15" fillId="0" borderId="0"/>
    <xf numFmtId="0" fontId="16" fillId="0" borderId="0"/>
  </cellStyleXfs>
  <cellXfs count="44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vertical="center" wrapText="1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64" fontId="4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20" xfId="1" applyFont="1" applyFill="1" applyBorder="1" applyAlignment="1" applyProtection="1">
      <alignment horizontal="left" vertical="center" wrapText="1"/>
      <protection locked="0"/>
    </xf>
    <xf numFmtId="0" fontId="1" fillId="4" borderId="21" xfId="1" applyFont="1" applyFill="1" applyBorder="1" applyAlignment="1" applyProtection="1">
      <alignment horizontal="left" vertical="center" wrapText="1"/>
      <protection locked="0"/>
    </xf>
    <xf numFmtId="3" fontId="4" fillId="2" borderId="1" xfId="1" applyNumberFormat="1" applyFont="1" applyFill="1" applyBorder="1" applyAlignment="1" applyProtection="1">
      <alignment horizontal="left" vertical="center" wrapText="1"/>
      <protection hidden="1"/>
    </xf>
    <xf numFmtId="3" fontId="4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center" vertical="center"/>
    </xf>
    <xf numFmtId="0" fontId="1" fillId="0" borderId="2" xfId="0" applyFont="1" applyFill="1" applyBorder="1" applyAlignment="1" applyProtection="1">
      <alignment vertical="center" wrapText="1"/>
      <protection locked="0"/>
    </xf>
    <xf numFmtId="0" fontId="1" fillId="0" borderId="3" xfId="0" applyFont="1" applyFill="1" applyBorder="1" applyAlignment="1" applyProtection="1">
      <alignment vertical="center" wrapText="1"/>
      <protection locked="0"/>
    </xf>
    <xf numFmtId="0" fontId="1" fillId="4" borderId="5" xfId="0" quotePrefix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quotePrefix="1" applyFont="1" applyFill="1" applyBorder="1" applyAlignment="1">
      <alignment horizontal="center" vertical="center" wrapText="1"/>
    </xf>
    <xf numFmtId="0" fontId="1" fillId="4" borderId="5" xfId="0" quotePrefix="1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>
      <alignment horizontal="center" vertical="center"/>
    </xf>
    <xf numFmtId="3" fontId="4" fillId="2" borderId="24" xfId="1" quotePrefix="1" applyNumberFormat="1" applyFont="1" applyFill="1" applyBorder="1" applyAlignment="1" applyProtection="1">
      <alignment horizontal="left" vertical="center" wrapText="1"/>
      <protection hidden="1"/>
    </xf>
    <xf numFmtId="3" fontId="4" fillId="2" borderId="24" xfId="1" applyNumberFormat="1" applyFont="1" applyFill="1" applyBorder="1" applyAlignment="1" applyProtection="1">
      <alignment horizontal="center" vertical="center" wrapText="1"/>
      <protection hidden="1"/>
    </xf>
    <xf numFmtId="0" fontId="9" fillId="4" borderId="2" xfId="0" applyFont="1" applyFill="1" applyBorder="1" applyAlignment="1" applyProtection="1">
      <alignment vertical="center" wrapText="1"/>
      <protection locked="0"/>
    </xf>
    <xf numFmtId="0" fontId="9" fillId="4" borderId="3" xfId="0" applyFont="1" applyFill="1" applyBorder="1" applyAlignment="1" applyProtection="1">
      <alignment vertical="center" wrapText="1"/>
      <protection locked="0"/>
    </xf>
    <xf numFmtId="0" fontId="1" fillId="4" borderId="5" xfId="0" quotePrefix="1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5" xfId="0" quotePrefix="1" applyFont="1" applyFill="1" applyBorder="1" applyAlignment="1" applyProtection="1">
      <alignment horizontal="center" vertical="center" wrapText="1"/>
      <protection locked="0"/>
    </xf>
    <xf numFmtId="0" fontId="10" fillId="4" borderId="22" xfId="0" quotePrefix="1" applyFont="1" applyFill="1" applyBorder="1" applyAlignment="1" applyProtection="1">
      <alignment horizontal="center" vertical="center" wrapText="1"/>
      <protection locked="0"/>
    </xf>
    <xf numFmtId="0" fontId="10" fillId="4" borderId="9" xfId="0" quotePrefix="1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25" xfId="0" applyFont="1" applyFill="1" applyBorder="1" applyAlignment="1" applyProtection="1">
      <alignment horizontal="center" vertical="center" wrapText="1"/>
      <protection locked="0"/>
    </xf>
    <xf numFmtId="0" fontId="10" fillId="4" borderId="14" xfId="0" quotePrefix="1" applyFont="1" applyFill="1" applyBorder="1" applyAlignment="1" applyProtection="1">
      <alignment horizontal="center" vertical="center" wrapText="1"/>
      <protection locked="0"/>
    </xf>
    <xf numFmtId="0" fontId="10" fillId="4" borderId="14" xfId="0" applyFont="1" applyFill="1" applyBorder="1" applyAlignment="1" applyProtection="1">
      <alignment horizontal="center" vertical="center" wrapText="1"/>
      <protection locked="0"/>
    </xf>
    <xf numFmtId="0" fontId="12" fillId="2" borderId="19" xfId="0" applyFont="1" applyFill="1" applyBorder="1" applyAlignment="1" applyProtection="1">
      <alignment horizontal="center" vertical="center" wrapText="1"/>
      <protection hidden="1"/>
    </xf>
    <xf numFmtId="0" fontId="12" fillId="2" borderId="14" xfId="0" applyFont="1" applyFill="1" applyBorder="1" applyAlignment="1" applyProtection="1">
      <alignment horizontal="center" vertical="center" wrapText="1"/>
      <protection hidden="1"/>
    </xf>
    <xf numFmtId="0" fontId="12" fillId="2" borderId="10" xfId="0" applyFont="1" applyFill="1" applyBorder="1" applyAlignment="1" applyProtection="1">
      <alignment horizontal="center" vertical="center" wrapText="1"/>
      <protection hidden="1"/>
    </xf>
    <xf numFmtId="0" fontId="12" fillId="4" borderId="5" xfId="0" quotePrefix="1" applyFont="1" applyFill="1" applyBorder="1" applyAlignment="1" applyProtection="1">
      <alignment horizontal="center" vertical="center" wrapText="1"/>
      <protection locked="0"/>
    </xf>
    <xf numFmtId="0" fontId="12" fillId="4" borderId="5" xfId="0" applyFont="1" applyFill="1" applyBorder="1" applyAlignment="1" applyProtection="1">
      <alignment horizontal="center" vertical="center" wrapText="1"/>
      <protection locked="0"/>
    </xf>
    <xf numFmtId="0" fontId="12" fillId="4" borderId="2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9" fillId="0" borderId="2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14" fontId="1" fillId="4" borderId="5" xfId="0" quotePrefix="1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0" fontId="9" fillId="0" borderId="3" xfId="1" applyFont="1" applyFill="1" applyBorder="1" applyAlignment="1" applyProtection="1">
      <alignment horizontal="center" vertical="center" wrapText="1"/>
      <protection locked="0"/>
    </xf>
    <xf numFmtId="0" fontId="9" fillId="0" borderId="27" xfId="1" applyFont="1" applyFill="1" applyBorder="1" applyAlignment="1" applyProtection="1">
      <alignment horizontal="left" vertical="center" wrapText="1"/>
      <protection locked="0"/>
    </xf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1" fontId="1" fillId="4" borderId="5" xfId="0" quotePrefix="1" applyNumberFormat="1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0" fontId="10" fillId="4" borderId="19" xfId="0" quotePrefix="1" applyFont="1" applyFill="1" applyBorder="1" applyAlignment="1" applyProtection="1">
      <alignment horizontal="center" vertical="center" wrapText="1"/>
      <protection locked="0"/>
    </xf>
    <xf numFmtId="0" fontId="10" fillId="4" borderId="19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49" fontId="1" fillId="4" borderId="5" xfId="0" quotePrefix="1" applyNumberFormat="1" applyFont="1" applyFill="1" applyBorder="1" applyAlignment="1" applyProtection="1">
      <alignment horizontal="center" vertical="center"/>
      <protection locked="0"/>
    </xf>
    <xf numFmtId="0" fontId="5" fillId="4" borderId="5" xfId="0" quotePrefix="1" applyFont="1" applyFill="1" applyBorder="1" applyAlignment="1" applyProtection="1">
      <alignment horizontal="center" vertical="center"/>
      <protection locked="0"/>
    </xf>
    <xf numFmtId="3" fontId="4" fillId="2" borderId="5" xfId="1" quotePrefix="1" applyNumberFormat="1" applyFont="1" applyFill="1" applyBorder="1" applyAlignment="1" applyProtection="1">
      <alignment horizontal="left" vertical="center" wrapText="1"/>
      <protection hidden="1"/>
    </xf>
    <xf numFmtId="0" fontId="10" fillId="4" borderId="10" xfId="0" quotePrefix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3" fontId="4" fillId="2" borderId="26" xfId="1" quotePrefix="1" applyNumberFormat="1" applyFont="1" applyFill="1" applyBorder="1" applyAlignment="1" applyProtection="1">
      <alignment horizontal="left" vertical="center" wrapText="1"/>
      <protection hidden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3" fontId="4" fillId="2" borderId="28" xfId="1" quotePrefix="1" applyNumberFormat="1" applyFont="1" applyFill="1" applyBorder="1" applyAlignment="1" applyProtection="1">
      <alignment horizontal="left" vertical="center" wrapText="1"/>
      <protection hidden="1"/>
    </xf>
    <xf numFmtId="3" fontId="4" fillId="2" borderId="28" xfId="1" applyNumberFormat="1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left" vertical="center"/>
      <protection locked="0"/>
    </xf>
    <xf numFmtId="0" fontId="1" fillId="4" borderId="3" xfId="0" applyFont="1" applyFill="1" applyBorder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left" vertical="center" wrapText="1"/>
      <protection locked="0"/>
    </xf>
    <xf numFmtId="164" fontId="4" fillId="2" borderId="0" xfId="1" applyNumberFormat="1" applyFont="1" applyFill="1" applyAlignment="1" applyProtection="1">
      <alignment horizontal="center" vertical="center" wrapText="1"/>
      <protection locked="0"/>
    </xf>
    <xf numFmtId="0" fontId="10" fillId="2" borderId="19" xfId="0" applyFont="1" applyFill="1" applyBorder="1" applyAlignment="1" applyProtection="1">
      <alignment horizontal="center" vertical="center" wrapText="1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0" fontId="10" fillId="2" borderId="10" xfId="0" applyFont="1" applyFill="1" applyBorder="1" applyAlignment="1" applyProtection="1">
      <alignment horizontal="center" vertical="center" wrapText="1"/>
      <protection hidden="1"/>
    </xf>
    <xf numFmtId="0" fontId="10" fillId="4" borderId="26" xfId="0" quotePrefix="1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19" xfId="0" applyFont="1" applyFill="1" applyBorder="1" applyAlignment="1" applyProtection="1">
      <alignment horizontal="center" vertical="center"/>
      <protection locked="0"/>
    </xf>
    <xf numFmtId="0" fontId="1" fillId="3" borderId="25" xfId="0" applyFont="1" applyFill="1" applyBorder="1" applyAlignment="1" applyProtection="1">
      <alignment horizontal="center" vertical="center"/>
      <protection locked="0"/>
    </xf>
    <xf numFmtId="0" fontId="1" fillId="3" borderId="16" xfId="0" quotePrefix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37" fontId="1" fillId="4" borderId="5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7" fillId="0" borderId="0" xfId="0" applyFont="1"/>
    <xf numFmtId="0" fontId="17" fillId="0" borderId="0" xfId="0" applyFont="1" applyAlignment="1">
      <alignment vertical="center"/>
    </xf>
    <xf numFmtId="0" fontId="1" fillId="0" borderId="4" xfId="0" quotePrefix="1" applyFont="1" applyFill="1" applyBorder="1" applyAlignment="1" applyProtection="1">
      <alignment horizontal="center" vertical="center" wrapText="1"/>
      <protection locked="0"/>
    </xf>
    <xf numFmtId="3" fontId="5" fillId="2" borderId="1" xfId="1" applyNumberFormat="1" applyFont="1" applyFill="1" applyBorder="1" applyAlignment="1" applyProtection="1">
      <alignment horizontal="left" vertical="center" wrapText="1"/>
      <protection hidden="1"/>
    </xf>
    <xf numFmtId="3" fontId="5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7" fillId="5" borderId="0" xfId="0" applyFont="1" applyFill="1"/>
    <xf numFmtId="0" fontId="10" fillId="4" borderId="10" xfId="0" applyFont="1" applyFill="1" applyBorder="1" applyAlignment="1" applyProtection="1">
      <alignment horizontal="center" vertical="center" wrapText="1"/>
      <protection locked="0"/>
    </xf>
    <xf numFmtId="0" fontId="12" fillId="5" borderId="26" xfId="0" quotePrefix="1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>
      <alignment horizontal="center" vertical="center"/>
    </xf>
    <xf numFmtId="0" fontId="9" fillId="4" borderId="20" xfId="0" applyFont="1" applyFill="1" applyBorder="1" applyAlignment="1" applyProtection="1">
      <alignment vertical="center" wrapText="1"/>
      <protection locked="0"/>
    </xf>
    <xf numFmtId="0" fontId="9" fillId="4" borderId="21" xfId="0" applyFont="1" applyFill="1" applyBorder="1" applyAlignment="1" applyProtection="1">
      <alignment vertical="center" wrapText="1"/>
      <protection locked="0"/>
    </xf>
    <xf numFmtId="0" fontId="1" fillId="4" borderId="1" xfId="0" quotePrefix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7" fillId="0" borderId="5" xfId="0" applyFont="1" applyBorder="1"/>
    <xf numFmtId="0" fontId="1" fillId="4" borderId="0" xfId="0" applyFont="1" applyFill="1" applyBorder="1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>
      <alignment wrapText="1"/>
    </xf>
    <xf numFmtId="0" fontId="1" fillId="4" borderId="0" xfId="0" quotePrefix="1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Border="1" applyAlignment="1">
      <alignment wrapText="1"/>
    </xf>
    <xf numFmtId="0" fontId="17" fillId="0" borderId="5" xfId="0" applyFont="1" applyBorder="1" applyAlignment="1">
      <alignment vertic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4" xfId="0" quotePrefix="1" applyFont="1" applyFill="1" applyBorder="1" applyAlignment="1" applyProtection="1">
      <alignment horizontal="center" vertical="center"/>
      <protection locked="0"/>
    </xf>
    <xf numFmtId="3" fontId="4" fillId="2" borderId="1" xfId="1" quotePrefix="1" applyNumberFormat="1" applyFont="1" applyFill="1" applyBorder="1" applyAlignment="1" applyProtection="1">
      <alignment horizontal="left" vertical="center" wrapText="1"/>
      <protection hidden="1"/>
    </xf>
    <xf numFmtId="0" fontId="11" fillId="0" borderId="5" xfId="1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10" fillId="4" borderId="3" xfId="0" quotePrefix="1" applyFont="1" applyFill="1" applyBorder="1" applyAlignment="1" applyProtection="1">
      <alignment horizontal="center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13" xfId="0" applyFont="1" applyFill="1" applyBorder="1" applyAlignment="1" applyProtection="1">
      <alignment horizontal="center" vertical="center" wrapText="1"/>
      <protection locked="0"/>
    </xf>
    <xf numFmtId="0" fontId="9" fillId="0" borderId="13" xfId="1" applyFont="1" applyFill="1" applyBorder="1" applyAlignment="1" applyProtection="1">
      <alignment horizontal="center" vertical="center" wrapText="1"/>
      <protection locked="0"/>
    </xf>
    <xf numFmtId="0" fontId="9" fillId="0" borderId="13" xfId="1" applyFont="1" applyFill="1" applyBorder="1" applyAlignment="1" applyProtection="1">
      <alignment horizontal="left" vertical="center" wrapText="1"/>
      <protection locked="0"/>
    </xf>
    <xf numFmtId="0" fontId="10" fillId="4" borderId="27" xfId="0" applyFont="1" applyFill="1" applyBorder="1" applyAlignment="1" applyProtection="1">
      <alignment horizontal="center" vertical="center" wrapText="1"/>
      <protection locked="0"/>
    </xf>
    <xf numFmtId="0" fontId="9" fillId="0" borderId="5" xfId="1" applyFont="1" applyFill="1" applyBorder="1" applyAlignment="1" applyProtection="1">
      <alignment horizontal="left" vertical="center" wrapText="1"/>
      <protection locked="0"/>
    </xf>
    <xf numFmtId="0" fontId="10" fillId="4" borderId="27" xfId="0" quotePrefix="1" applyFont="1" applyFill="1" applyBorder="1" applyAlignment="1" applyProtection="1">
      <alignment horizontal="center" vertical="center" wrapText="1"/>
      <protection locked="0"/>
    </xf>
    <xf numFmtId="0" fontId="10" fillId="4" borderId="7" xfId="0" quotePrefix="1" applyFont="1" applyFill="1" applyBorder="1" applyAlignment="1" applyProtection="1">
      <alignment horizontal="center" vertical="center" wrapText="1"/>
      <protection locked="0"/>
    </xf>
    <xf numFmtId="0" fontId="10" fillId="4" borderId="8" xfId="0" quotePrefix="1" applyFont="1" applyFill="1" applyBorder="1" applyAlignment="1" applyProtection="1">
      <alignment horizontal="center" vertical="center" wrapText="1"/>
      <protection locked="0"/>
    </xf>
    <xf numFmtId="0" fontId="10" fillId="4" borderId="25" xfId="0" quotePrefix="1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hidden="1"/>
    </xf>
    <xf numFmtId="0" fontId="12" fillId="4" borderId="1" xfId="0" quotePrefix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4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8" xfId="0" applyFont="1" applyFill="1" applyBorder="1" applyAlignment="1" applyProtection="1">
      <alignment horizontal="center" vertical="center"/>
      <protection locked="0"/>
    </xf>
    <xf numFmtId="37" fontId="6" fillId="4" borderId="2" xfId="0" applyNumberFormat="1" applyFont="1" applyFill="1" applyBorder="1" applyAlignment="1">
      <alignment horizontal="center" vertical="center"/>
    </xf>
    <xf numFmtId="37" fontId="6" fillId="4" borderId="19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12" fillId="5" borderId="24" xfId="0" quotePrefix="1" applyFont="1" applyFill="1" applyBorder="1" applyAlignment="1" applyProtection="1">
      <alignment horizontal="center" vertical="center"/>
      <protection locked="0"/>
    </xf>
    <xf numFmtId="0" fontId="19" fillId="6" borderId="13" xfId="0" applyFont="1" applyFill="1" applyBorder="1" applyAlignment="1" applyProtection="1">
      <alignment horizontal="center" vertical="center" wrapText="1"/>
      <protection locked="0"/>
    </xf>
    <xf numFmtId="0" fontId="20" fillId="6" borderId="13" xfId="0" quotePrefix="1" applyFont="1" applyFill="1" applyBorder="1" applyAlignment="1" applyProtection="1">
      <alignment horizontal="center" vertical="center"/>
      <protection locked="0"/>
    </xf>
    <xf numFmtId="0" fontId="20" fillId="6" borderId="19" xfId="0" quotePrefix="1" applyFont="1" applyFill="1" applyBorder="1" applyAlignment="1" applyProtection="1">
      <alignment horizontal="center" vertical="center"/>
      <protection locked="0"/>
    </xf>
    <xf numFmtId="0" fontId="21" fillId="6" borderId="0" xfId="0" applyFont="1" applyFill="1" applyAlignment="1">
      <alignment horizontal="center" vertical="center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19" fillId="3" borderId="15" xfId="0" applyFont="1" applyFill="1" applyBorder="1" applyAlignment="1" applyProtection="1">
      <alignment horizontal="center" vertical="center" wrapText="1"/>
      <protection locked="0"/>
    </xf>
    <xf numFmtId="0" fontId="19" fillId="3" borderId="16" xfId="0" applyFont="1" applyFill="1" applyBorder="1" applyAlignment="1" applyProtection="1">
      <alignment horizontal="center" vertical="center" wrapText="1"/>
      <protection locked="0"/>
    </xf>
    <xf numFmtId="0" fontId="19" fillId="3" borderId="12" xfId="0" applyFont="1" applyFill="1" applyBorder="1" applyAlignment="1" applyProtection="1">
      <alignment horizontal="center" vertical="center" wrapText="1"/>
      <protection locked="0"/>
    </xf>
    <xf numFmtId="0" fontId="22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2" xfId="0" applyFont="1" applyFill="1" applyBorder="1" applyAlignment="1" applyProtection="1">
      <alignment horizontal="center" vertical="center" wrapText="1"/>
      <protection locked="0"/>
    </xf>
    <xf numFmtId="37" fontId="20" fillId="4" borderId="10" xfId="0" applyNumberFormat="1" applyFont="1" applyFill="1" applyBorder="1" applyAlignment="1" applyProtection="1">
      <alignment horizontal="center" vertical="center"/>
      <protection locked="0"/>
    </xf>
    <xf numFmtId="3" fontId="23" fillId="4" borderId="14" xfId="0" applyNumberFormat="1" applyFont="1" applyFill="1" applyBorder="1" applyAlignment="1" applyProtection="1">
      <alignment horizontal="center" vertical="center"/>
      <protection locked="0"/>
    </xf>
    <xf numFmtId="0" fontId="21" fillId="3" borderId="15" xfId="0" quotePrefix="1" applyFont="1" applyFill="1" applyBorder="1" applyAlignment="1" applyProtection="1">
      <alignment horizontal="center" vertical="center"/>
      <protection locked="0"/>
    </xf>
    <xf numFmtId="0" fontId="21" fillId="3" borderId="16" xfId="0" quotePrefix="1" applyFont="1" applyFill="1" applyBorder="1" applyAlignment="1" applyProtection="1">
      <alignment horizontal="center" vertical="center"/>
      <protection locked="0"/>
    </xf>
    <xf numFmtId="0" fontId="21" fillId="3" borderId="12" xfId="0" quotePrefix="1" applyFont="1" applyFill="1" applyBorder="1" applyAlignment="1" applyProtection="1">
      <alignment horizontal="center" vertical="center"/>
      <protection locked="0"/>
    </xf>
    <xf numFmtId="0" fontId="21" fillId="4" borderId="12" xfId="0" applyFont="1" applyFill="1" applyBorder="1" applyAlignment="1" applyProtection="1">
      <alignment horizontal="center" vertical="center"/>
      <protection locked="0"/>
    </xf>
    <xf numFmtId="0" fontId="21" fillId="3" borderId="15" xfId="0" applyFont="1" applyFill="1" applyBorder="1" applyAlignment="1" applyProtection="1">
      <alignment horizontal="center" vertical="center"/>
      <protection locked="0"/>
    </xf>
    <xf numFmtId="0" fontId="21" fillId="3" borderId="12" xfId="0" applyFont="1" applyFill="1" applyBorder="1" applyAlignment="1" applyProtection="1">
      <alignment horizontal="center" vertical="center"/>
      <protection locked="0"/>
    </xf>
    <xf numFmtId="0" fontId="21" fillId="3" borderId="25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center" vertical="center" wrapText="1"/>
    </xf>
    <xf numFmtId="0" fontId="10" fillId="6" borderId="13" xfId="0" quotePrefix="1" applyFont="1" applyFill="1" applyBorder="1" applyAlignment="1" applyProtection="1">
      <alignment horizontal="center" vertical="center" wrapText="1"/>
      <protection locked="0"/>
    </xf>
    <xf numFmtId="0" fontId="1" fillId="0" borderId="13" xfId="0" quotePrefix="1" applyFont="1" applyFill="1" applyBorder="1" applyAlignment="1" applyProtection="1">
      <alignment horizontal="center" vertical="center" wrapText="1"/>
      <protection locked="0"/>
    </xf>
    <xf numFmtId="0" fontId="1" fillId="3" borderId="15" xfId="0" quotePrefix="1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1" fillId="3" borderId="16" xfId="0" quotePrefix="1" applyFont="1" applyFill="1" applyBorder="1" applyAlignment="1" applyProtection="1">
      <alignment horizontal="center" vertical="center" wrapText="1"/>
      <protection locked="0"/>
    </xf>
    <xf numFmtId="0" fontId="1" fillId="3" borderId="12" xfId="0" quotePrefix="1" applyFont="1" applyFill="1" applyBorder="1" applyAlignment="1" applyProtection="1">
      <alignment horizontal="center" vertical="center" wrapText="1"/>
      <protection locked="0"/>
    </xf>
    <xf numFmtId="0" fontId="2" fillId="0" borderId="13" xfId="0" quotePrefix="1" applyFont="1" applyFill="1" applyBorder="1" applyAlignment="1" applyProtection="1">
      <alignment horizontal="center" vertical="center" wrapText="1"/>
      <protection locked="0"/>
    </xf>
    <xf numFmtId="0" fontId="2" fillId="3" borderId="15" xfId="0" quotePrefix="1" applyFont="1" applyFill="1" applyBorder="1" applyAlignment="1" applyProtection="1">
      <alignment horizontal="center" vertical="center" wrapText="1"/>
      <protection locked="0"/>
    </xf>
    <xf numFmtId="0" fontId="2" fillId="3" borderId="16" xfId="0" quotePrefix="1" applyFont="1" applyFill="1" applyBorder="1" applyAlignment="1" applyProtection="1">
      <alignment horizontal="center" vertical="center" wrapText="1"/>
      <protection locked="0"/>
    </xf>
    <xf numFmtId="0" fontId="2" fillId="3" borderId="12" xfId="0" quotePrefix="1" applyFont="1" applyFill="1" applyBorder="1" applyAlignment="1" applyProtection="1">
      <alignment horizontal="center" vertical="center" wrapText="1"/>
      <protection locked="0"/>
    </xf>
    <xf numFmtId="0" fontId="10" fillId="4" borderId="19" xfId="0" quotePrefix="1" applyFont="1" applyFill="1" applyBorder="1" applyAlignment="1" applyProtection="1">
      <alignment horizontal="center" vertical="center"/>
      <protection locked="0"/>
    </xf>
    <xf numFmtId="0" fontId="1" fillId="3" borderId="25" xfId="0" quotePrefix="1" applyFont="1" applyFill="1" applyBorder="1" applyAlignment="1" applyProtection="1">
      <alignment horizontal="center" vertical="center"/>
      <protection locked="0"/>
    </xf>
    <xf numFmtId="0" fontId="1" fillId="3" borderId="12" xfId="0" quotePrefix="1" applyFont="1" applyFill="1" applyBorder="1" applyAlignment="1" applyProtection="1">
      <alignment horizontal="center" vertical="center"/>
      <protection locked="0"/>
    </xf>
    <xf numFmtId="0" fontId="2" fillId="6" borderId="13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horizontal="center" vertical="center" wrapText="1"/>
      <protection locked="0"/>
    </xf>
    <xf numFmtId="0" fontId="1" fillId="4" borderId="4" xfId="0" quotePrefix="1" applyFont="1" applyFill="1" applyBorder="1" applyAlignment="1" applyProtection="1">
      <alignment horizontal="center" vertical="center" wrapText="1"/>
      <protection locked="0"/>
    </xf>
    <xf numFmtId="0" fontId="10" fillId="2" borderId="23" xfId="0" applyFont="1" applyFill="1" applyBorder="1" applyAlignment="1" applyProtection="1">
      <alignment horizontal="center" vertical="center" wrapText="1"/>
      <protection hidden="1"/>
    </xf>
    <xf numFmtId="0" fontId="10" fillId="4" borderId="1" xfId="0" quotePrefix="1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5" borderId="24" xfId="0" quotePrefix="1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37" fontId="10" fillId="4" borderId="10" xfId="0" applyNumberFormat="1" applyFont="1" applyFill="1" applyBorder="1" applyAlignment="1" applyProtection="1">
      <alignment horizontal="center" vertical="center" wrapText="1"/>
      <protection locked="0"/>
    </xf>
    <xf numFmtId="3" fontId="11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2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 wrapText="1"/>
      <protection locked="0"/>
    </xf>
    <xf numFmtId="37" fontId="1" fillId="4" borderId="2" xfId="0" applyNumberFormat="1" applyFont="1" applyFill="1" applyBorder="1" applyAlignment="1">
      <alignment horizontal="center" vertical="center" wrapText="1"/>
    </xf>
    <xf numFmtId="37" fontId="1" fillId="4" borderId="19" xfId="0" applyNumberFormat="1" applyFont="1" applyFill="1" applyBorder="1" applyAlignment="1">
      <alignment horizontal="center" vertical="center" wrapText="1"/>
    </xf>
    <xf numFmtId="37" fontId="1" fillId="4" borderId="3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5" fillId="0" borderId="0" xfId="0" applyFont="1" applyAlignment="1">
      <alignment wrapText="1"/>
    </xf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14" fontId="1" fillId="4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26" xfId="0" quotePrefix="1" applyFont="1" applyFill="1" applyBorder="1" applyAlignment="1" applyProtection="1">
      <alignment horizontal="center" vertical="center" wrapText="1"/>
      <protection locked="0"/>
    </xf>
    <xf numFmtId="0" fontId="1" fillId="3" borderId="25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37" fontId="1" fillId="4" borderId="5" xfId="0" applyNumberFormat="1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7" fontId="2" fillId="4" borderId="3" xfId="0" applyNumberFormat="1" applyFont="1" applyFill="1" applyBorder="1" applyAlignment="1">
      <alignment horizontal="center" vertical="center"/>
    </xf>
    <xf numFmtId="3" fontId="2" fillId="4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1" fillId="4" borderId="0" xfId="0" quotePrefix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4" borderId="0" xfId="0" quotePrefix="1" applyFont="1" applyFill="1" applyAlignment="1">
      <alignment horizontal="left" vertical="center"/>
    </xf>
    <xf numFmtId="3" fontId="1" fillId="0" borderId="5" xfId="0" applyNumberFormat="1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26" fillId="0" borderId="0" xfId="0" quotePrefix="1" applyFont="1" applyAlignment="1">
      <alignment vertical="center"/>
    </xf>
    <xf numFmtId="0" fontId="10" fillId="5" borderId="13" xfId="0" quotePrefix="1" applyFont="1" applyFill="1" applyBorder="1" applyAlignment="1" applyProtection="1">
      <alignment horizontal="center" vertical="center" wrapText="1"/>
      <protection locked="0"/>
    </xf>
    <xf numFmtId="3" fontId="4" fillId="4" borderId="5" xfId="1" quotePrefix="1" applyNumberFormat="1" applyFont="1" applyFill="1" applyBorder="1" applyAlignment="1" applyProtection="1">
      <alignment horizontal="left" vertical="center" wrapText="1"/>
      <protection hidden="1"/>
    </xf>
    <xf numFmtId="3" fontId="4" fillId="4" borderId="24" xfId="1" applyNumberFormat="1" applyFont="1" applyFill="1" applyBorder="1" applyAlignment="1" applyProtection="1">
      <alignment horizontal="center" vertical="center" wrapText="1"/>
      <protection hidden="1"/>
    </xf>
    <xf numFmtId="0" fontId="12" fillId="4" borderId="19" xfId="0" applyFont="1" applyFill="1" applyBorder="1" applyAlignment="1" applyProtection="1">
      <alignment horizontal="center" vertical="center" wrapText="1"/>
      <protection hidden="1"/>
    </xf>
    <xf numFmtId="0" fontId="12" fillId="4" borderId="14" xfId="0" applyFont="1" applyFill="1" applyBorder="1" applyAlignment="1" applyProtection="1">
      <alignment horizontal="center" vertical="center" wrapText="1"/>
      <protection hidden="1"/>
    </xf>
    <xf numFmtId="0" fontId="12" fillId="4" borderId="10" xfId="0" applyFont="1" applyFill="1" applyBorder="1" applyAlignment="1" applyProtection="1">
      <alignment horizontal="center" vertical="center" wrapText="1"/>
      <protection hidden="1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0" fontId="5" fillId="4" borderId="14" xfId="0" applyFont="1" applyFill="1" applyBorder="1" applyAlignment="1" applyProtection="1">
      <alignment horizontal="center" vertical="center" wrapText="1"/>
      <protection locked="0"/>
    </xf>
    <xf numFmtId="0" fontId="1" fillId="4" borderId="25" xfId="0" quotePrefix="1" applyFont="1" applyFill="1" applyBorder="1" applyAlignment="1" applyProtection="1">
      <alignment horizontal="center" vertical="center"/>
      <protection locked="0"/>
    </xf>
    <xf numFmtId="0" fontId="1" fillId="4" borderId="16" xfId="0" quotePrefix="1" applyFont="1" applyFill="1" applyBorder="1" applyAlignment="1" applyProtection="1">
      <alignment horizontal="center" vertical="center"/>
      <protection locked="0"/>
    </xf>
    <xf numFmtId="0" fontId="1" fillId="4" borderId="12" xfId="0" quotePrefix="1" applyFont="1" applyFill="1" applyBorder="1" applyAlignment="1" applyProtection="1">
      <alignment horizontal="center" vertical="center"/>
      <protection locked="0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 wrapText="1"/>
      <protection locked="0"/>
    </xf>
    <xf numFmtId="3" fontId="1" fillId="4" borderId="0" xfId="0" applyNumberFormat="1" applyFont="1" applyFill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164" fontId="27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Fill="1" applyBorder="1" applyAlignment="1" applyProtection="1">
      <alignment horizontal="center" vertical="center" wrapText="1"/>
      <protection locked="0"/>
    </xf>
    <xf numFmtId="0" fontId="19" fillId="0" borderId="5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Fill="1" applyBorder="1" applyAlignment="1" applyProtection="1">
      <alignment horizontal="center" vertical="center" wrapText="1"/>
      <protection locked="0"/>
    </xf>
    <xf numFmtId="0" fontId="22" fillId="2" borderId="9" xfId="0" applyFont="1" applyFill="1" applyBorder="1" applyAlignment="1" applyProtection="1">
      <alignment horizontal="center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1" xfId="0" applyFont="1" applyFill="1" applyBorder="1" applyAlignment="1" applyProtection="1">
      <alignment horizontal="center" vertical="center" wrapText="1"/>
      <protection locked="0"/>
    </xf>
    <xf numFmtId="0" fontId="21" fillId="2" borderId="12" xfId="0" applyFont="1" applyFill="1" applyBorder="1" applyAlignment="1" applyProtection="1">
      <alignment horizontal="center" vertical="center" wrapText="1"/>
      <protection locked="0"/>
    </xf>
    <xf numFmtId="0" fontId="21" fillId="0" borderId="12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17" xfId="0" applyFont="1" applyFill="1" applyBorder="1" applyAlignment="1" applyProtection="1">
      <alignment horizontal="center" vertical="center" wrapText="1"/>
      <protection locked="0"/>
    </xf>
    <xf numFmtId="0" fontId="19" fillId="3" borderId="3" xfId="0" applyFont="1" applyFill="1" applyBorder="1" applyAlignment="1" applyProtection="1">
      <alignment horizontal="center" vertical="center" wrapText="1"/>
      <protection locked="0"/>
    </xf>
    <xf numFmtId="0" fontId="19" fillId="0" borderId="18" xfId="0" applyFont="1" applyFill="1" applyBorder="1" applyAlignment="1" applyProtection="1">
      <alignment horizontal="center" vertical="center" wrapText="1"/>
      <protection locked="0"/>
    </xf>
    <xf numFmtId="0" fontId="21" fillId="0" borderId="2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1" fillId="4" borderId="1" xfId="0" quotePrefix="1" applyFont="1" applyFill="1" applyBorder="1" applyAlignment="1" applyProtection="1">
      <alignment horizontal="center" vertical="center" wrapText="1"/>
      <protection locked="0"/>
    </xf>
    <xf numFmtId="0" fontId="21" fillId="4" borderId="5" xfId="0" quotePrefix="1" applyFont="1" applyFill="1" applyBorder="1" applyAlignment="1" applyProtection="1">
      <alignment horizontal="center" vertical="center" wrapText="1"/>
      <protection locked="0"/>
    </xf>
    <xf numFmtId="0" fontId="21" fillId="4" borderId="0" xfId="0" applyFont="1" applyFill="1" applyBorder="1" applyAlignment="1" applyProtection="1">
      <alignment horizontal="center" vertical="center" wrapText="1"/>
      <protection locked="0"/>
    </xf>
    <xf numFmtId="0" fontId="21" fillId="4" borderId="4" xfId="0" quotePrefix="1" applyFont="1" applyFill="1" applyBorder="1" applyAlignment="1" applyProtection="1">
      <alignment horizontal="center" vertical="center" wrapText="1"/>
      <protection locked="0"/>
    </xf>
    <xf numFmtId="3" fontId="22" fillId="2" borderId="1" xfId="1" applyNumberFormat="1" applyFont="1" applyFill="1" applyBorder="1" applyAlignment="1" applyProtection="1">
      <alignment horizontal="left" vertical="center" wrapText="1"/>
      <protection hidden="1"/>
    </xf>
    <xf numFmtId="3" fontId="2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21" fillId="0" borderId="4" xfId="0" applyFont="1" applyFill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  <protection locked="0"/>
    </xf>
    <xf numFmtId="0" fontId="21" fillId="2" borderId="6" xfId="0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2" borderId="13" xfId="0" applyFont="1" applyFill="1" applyBorder="1" applyAlignment="1" applyProtection="1">
      <alignment horizontal="center" vertical="center" wrapText="1"/>
      <protection locked="0"/>
    </xf>
    <xf numFmtId="0" fontId="21" fillId="2" borderId="7" xfId="0" applyFont="1" applyFill="1" applyBorder="1" applyAlignment="1" applyProtection="1">
      <alignment horizontal="center" vertical="center" wrapText="1"/>
      <protection locked="0"/>
    </xf>
    <xf numFmtId="0" fontId="21" fillId="2" borderId="8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2" borderId="22" xfId="0" applyFont="1" applyFill="1" applyBorder="1" applyAlignment="1" applyProtection="1">
      <alignment horizontal="center" vertical="center" wrapText="1"/>
      <protection locked="0"/>
    </xf>
    <xf numFmtId="0" fontId="21" fillId="0" borderId="22" xfId="0" applyFont="1" applyFill="1" applyBorder="1" applyAlignment="1" applyProtection="1">
      <alignment horizontal="center" vertical="center" wrapText="1"/>
      <protection locked="0"/>
    </xf>
    <xf numFmtId="0" fontId="21" fillId="2" borderId="19" xfId="0" applyFont="1" applyFill="1" applyBorder="1" applyAlignment="1" applyProtection="1">
      <alignment horizontal="center" vertical="center" wrapText="1"/>
      <protection locked="0"/>
    </xf>
    <xf numFmtId="0" fontId="21" fillId="2" borderId="23" xfId="0" applyFont="1" applyFill="1" applyBorder="1" applyAlignment="1" applyProtection="1">
      <alignment horizontal="center" vertical="center" wrapText="1"/>
      <protection locked="0"/>
    </xf>
    <xf numFmtId="0" fontId="21" fillId="0" borderId="19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4" borderId="26" xfId="0" quotePrefix="1" applyFont="1" applyFill="1" applyBorder="1" applyAlignment="1" applyProtection="1">
      <alignment horizontal="center" vertical="center"/>
      <protection locked="0"/>
    </xf>
    <xf numFmtId="0" fontId="21" fillId="0" borderId="13" xfId="0" quotePrefix="1" applyFont="1" applyFill="1" applyBorder="1" applyAlignment="1" applyProtection="1">
      <alignment horizontal="center" vertical="center" wrapText="1"/>
      <protection locked="0"/>
    </xf>
    <xf numFmtId="0" fontId="21" fillId="3" borderId="15" xfId="0" quotePrefix="1" applyFont="1" applyFill="1" applyBorder="1" applyAlignment="1" applyProtection="1">
      <alignment horizontal="center" vertical="center" wrapText="1"/>
      <protection locked="0"/>
    </xf>
    <xf numFmtId="0" fontId="21" fillId="3" borderId="16" xfId="0" applyFont="1" applyFill="1" applyBorder="1" applyAlignment="1" applyProtection="1">
      <alignment horizontal="center" vertical="center" wrapText="1"/>
      <protection locked="0"/>
    </xf>
    <xf numFmtId="0" fontId="21" fillId="3" borderId="16" xfId="0" quotePrefix="1" applyFont="1" applyFill="1" applyBorder="1" applyAlignment="1" applyProtection="1">
      <alignment horizontal="center" vertical="center" wrapText="1"/>
      <protection locked="0"/>
    </xf>
    <xf numFmtId="0" fontId="21" fillId="3" borderId="12" xfId="0" quotePrefix="1" applyFont="1" applyFill="1" applyBorder="1" applyAlignment="1" applyProtection="1">
      <alignment horizontal="center" vertical="center" wrapText="1"/>
      <protection locked="0"/>
    </xf>
    <xf numFmtId="0" fontId="21" fillId="3" borderId="5" xfId="0" applyFont="1" applyFill="1" applyBorder="1" applyAlignment="1" applyProtection="1">
      <alignment horizontal="center" vertical="center" wrapText="1"/>
      <protection locked="0"/>
    </xf>
    <xf numFmtId="0" fontId="21" fillId="3" borderId="2" xfId="0" applyFont="1" applyFill="1" applyBorder="1" applyAlignment="1" applyProtection="1">
      <alignment horizontal="center" vertical="center" wrapText="1"/>
      <protection locked="0"/>
    </xf>
    <xf numFmtId="0" fontId="21" fillId="3" borderId="3" xfId="0" applyFont="1" applyFill="1" applyBorder="1" applyAlignment="1" applyProtection="1">
      <alignment horizontal="center" vertical="center" wrapText="1"/>
      <protection locked="0"/>
    </xf>
    <xf numFmtId="0" fontId="21" fillId="0" borderId="18" xfId="0" applyFont="1" applyFill="1" applyBorder="1" applyAlignment="1" applyProtection="1">
      <alignment horizontal="center" vertical="center" wrapText="1"/>
      <protection locked="0"/>
    </xf>
    <xf numFmtId="37" fontId="21" fillId="4" borderId="5" xfId="0" applyNumberFormat="1" applyFont="1" applyFill="1" applyBorder="1" applyAlignment="1">
      <alignment horizontal="center" vertical="center"/>
    </xf>
    <xf numFmtId="3" fontId="21" fillId="0" borderId="5" xfId="0" applyNumberFormat="1" applyFont="1" applyFill="1" applyBorder="1" applyAlignment="1">
      <alignment horizontal="center" vertical="center"/>
    </xf>
    <xf numFmtId="3" fontId="27" fillId="2" borderId="24" xfId="1" quotePrefix="1" applyNumberFormat="1" applyFont="1" applyFill="1" applyBorder="1" applyAlignment="1" applyProtection="1">
      <alignment horizontal="left" vertical="center" wrapText="1"/>
      <protection hidden="1"/>
    </xf>
    <xf numFmtId="3" fontId="27" fillId="2" borderId="24" xfId="1" applyNumberFormat="1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0" borderId="13" xfId="0" quotePrefix="1" applyFont="1" applyFill="1" applyBorder="1" applyAlignment="1" applyProtection="1">
      <alignment horizontal="center" vertical="center" wrapText="1"/>
      <protection locked="0"/>
    </xf>
    <xf numFmtId="0" fontId="19" fillId="3" borderId="15" xfId="0" quotePrefix="1" applyFont="1" applyFill="1" applyBorder="1" applyAlignment="1" applyProtection="1">
      <alignment horizontal="center" vertical="center" wrapText="1"/>
      <protection locked="0"/>
    </xf>
    <xf numFmtId="0" fontId="19" fillId="3" borderId="16" xfId="0" quotePrefix="1" applyFont="1" applyFill="1" applyBorder="1" applyAlignment="1" applyProtection="1">
      <alignment horizontal="center" vertical="center" wrapText="1"/>
      <protection locked="0"/>
    </xf>
    <xf numFmtId="0" fontId="19" fillId="3" borderId="12" xfId="0" quotePrefix="1" applyFont="1" applyFill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 applyProtection="1">
      <alignment horizontal="center" vertical="center" wrapText="1"/>
      <protection locked="0"/>
    </xf>
    <xf numFmtId="14" fontId="21" fillId="4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21" fillId="4" borderId="5" xfId="0" quotePrefix="1" applyFont="1" applyFill="1" applyBorder="1" applyAlignment="1" applyProtection="1">
      <alignment horizontal="center" vertical="center"/>
      <protection locked="0"/>
    </xf>
    <xf numFmtId="0" fontId="20" fillId="4" borderId="5" xfId="0" applyFont="1" applyFill="1" applyBorder="1" applyAlignment="1" applyProtection="1">
      <alignment horizontal="center" vertical="center"/>
      <protection locked="0"/>
    </xf>
    <xf numFmtId="0" fontId="23" fillId="4" borderId="5" xfId="0" applyFont="1" applyFill="1" applyBorder="1" applyAlignment="1" applyProtection="1">
      <alignment horizontal="center" vertical="center"/>
      <protection locked="0"/>
    </xf>
    <xf numFmtId="0" fontId="20" fillId="4" borderId="6" xfId="0" applyFont="1" applyFill="1" applyBorder="1" applyAlignment="1" applyProtection="1">
      <alignment horizontal="center" vertical="center"/>
      <protection locked="0"/>
    </xf>
    <xf numFmtId="0" fontId="20" fillId="4" borderId="3" xfId="0" applyFont="1" applyFill="1" applyBorder="1" applyAlignment="1" applyProtection="1">
      <alignment horizontal="center" vertical="center"/>
      <protection locked="0"/>
    </xf>
    <xf numFmtId="0" fontId="20" fillId="4" borderId="5" xfId="0" applyFont="1" applyFill="1" applyBorder="1" applyAlignment="1" applyProtection="1">
      <alignment horizontal="center" vertical="center" wrapText="1"/>
      <protection locked="0"/>
    </xf>
    <xf numFmtId="0" fontId="20" fillId="4" borderId="5" xfId="0" quotePrefix="1" applyFont="1" applyFill="1" applyBorder="1" applyAlignment="1" applyProtection="1">
      <alignment horizontal="center" vertical="center" wrapText="1"/>
      <protection locked="0"/>
    </xf>
    <xf numFmtId="0" fontId="20" fillId="4" borderId="22" xfId="0" quotePrefix="1" applyFont="1" applyFill="1" applyBorder="1" applyAlignment="1" applyProtection="1">
      <alignment horizontal="center" vertical="center" wrapText="1"/>
      <protection locked="0"/>
    </xf>
    <xf numFmtId="0" fontId="20" fillId="4" borderId="9" xfId="0" quotePrefix="1" applyFont="1" applyFill="1" applyBorder="1" applyAlignment="1" applyProtection="1">
      <alignment horizontal="center" vertical="center" wrapText="1"/>
      <protection locked="0"/>
    </xf>
    <xf numFmtId="0" fontId="20" fillId="4" borderId="9" xfId="0" applyFont="1" applyFill="1" applyBorder="1" applyAlignment="1" applyProtection="1">
      <alignment horizontal="center" vertical="center" wrapText="1"/>
      <protection locked="0"/>
    </xf>
    <xf numFmtId="0" fontId="20" fillId="4" borderId="25" xfId="0" applyFont="1" applyFill="1" applyBorder="1" applyAlignment="1" applyProtection="1">
      <alignment horizontal="center" vertical="center" wrapText="1"/>
      <protection locked="0"/>
    </xf>
    <xf numFmtId="0" fontId="20" fillId="4" borderId="14" xfId="0" quotePrefix="1" applyFont="1" applyFill="1" applyBorder="1" applyAlignment="1" applyProtection="1">
      <alignment horizontal="center" vertical="center" wrapText="1"/>
      <protection locked="0"/>
    </xf>
    <xf numFmtId="0" fontId="20" fillId="4" borderId="14" xfId="0" applyFont="1" applyFill="1" applyBorder="1" applyAlignment="1" applyProtection="1">
      <alignment horizontal="center" vertical="center" wrapText="1"/>
      <protection locked="0"/>
    </xf>
    <xf numFmtId="0" fontId="20" fillId="2" borderId="19" xfId="0" applyFont="1" applyFill="1" applyBorder="1" applyAlignment="1" applyProtection="1">
      <alignment horizontal="center" vertical="center" wrapText="1"/>
      <protection hidden="1"/>
    </xf>
    <xf numFmtId="0" fontId="20" fillId="2" borderId="14" xfId="0" applyFont="1" applyFill="1" applyBorder="1" applyAlignment="1" applyProtection="1">
      <alignment horizontal="center" vertical="center" wrapText="1"/>
      <protection hidden="1"/>
    </xf>
    <xf numFmtId="0" fontId="20" fillId="2" borderId="10" xfId="0" applyFont="1" applyFill="1" applyBorder="1" applyAlignment="1" applyProtection="1">
      <alignment horizontal="center" vertical="center" wrapText="1"/>
      <protection hidden="1"/>
    </xf>
    <xf numFmtId="0" fontId="20" fillId="4" borderId="2" xfId="0" applyFont="1" applyFill="1" applyBorder="1" applyAlignment="1" applyProtection="1">
      <alignment horizontal="center" vertical="center"/>
      <protection locked="0"/>
    </xf>
    <xf numFmtId="0" fontId="20" fillId="4" borderId="19" xfId="0" quotePrefix="1" applyFont="1" applyFill="1" applyBorder="1" applyAlignment="1" applyProtection="1">
      <alignment horizontal="center" vertical="center"/>
      <protection locked="0"/>
    </xf>
    <xf numFmtId="0" fontId="21" fillId="3" borderId="25" xfId="0" quotePrefix="1" applyFont="1" applyFill="1" applyBorder="1" applyAlignment="1" applyProtection="1">
      <alignment horizontal="center" vertical="center"/>
      <protection locked="0"/>
    </xf>
    <xf numFmtId="0" fontId="21" fillId="4" borderId="5" xfId="0" applyFont="1" applyFill="1" applyBorder="1" applyAlignment="1" applyProtection="1">
      <alignment horizontal="center" vertical="center"/>
      <protection locked="0"/>
    </xf>
    <xf numFmtId="0" fontId="21" fillId="4" borderId="6" xfId="0" applyFont="1" applyFill="1" applyBorder="1" applyAlignment="1" applyProtection="1">
      <alignment horizontal="center" vertical="center"/>
      <protection locked="0"/>
    </xf>
    <xf numFmtId="0" fontId="21" fillId="4" borderId="3" xfId="0" applyFont="1" applyFill="1" applyBorder="1" applyAlignment="1" applyProtection="1">
      <alignment horizontal="center" vertical="center"/>
      <protection locked="0"/>
    </xf>
    <xf numFmtId="3" fontId="21" fillId="4" borderId="5" xfId="0" applyNumberFormat="1" applyFont="1" applyFill="1" applyBorder="1" applyAlignment="1">
      <alignment horizontal="center" vertical="center"/>
    </xf>
    <xf numFmtId="0" fontId="21" fillId="4" borderId="0" xfId="0" quotePrefix="1" applyFont="1" applyFill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1" fillId="0" borderId="0" xfId="0" quotePrefix="1" applyFont="1" applyFill="1" applyAlignment="1">
      <alignment horizontal="center" vertical="center"/>
    </xf>
    <xf numFmtId="0" fontId="23" fillId="0" borderId="3" xfId="1" applyFont="1" applyFill="1" applyBorder="1" applyAlignment="1" applyProtection="1">
      <alignment horizontal="center" vertical="center" wrapText="1"/>
      <protection locked="0"/>
    </xf>
    <xf numFmtId="0" fontId="26" fillId="0" borderId="3" xfId="1" applyFont="1" applyFill="1" applyBorder="1" applyAlignment="1" applyProtection="1">
      <alignment horizontal="center" vertical="center" wrapText="1"/>
      <protection locked="0"/>
    </xf>
    <xf numFmtId="0" fontId="26" fillId="0" borderId="27" xfId="1" applyFont="1" applyFill="1" applyBorder="1" applyAlignment="1" applyProtection="1">
      <alignment horizontal="left" vertical="center" wrapText="1"/>
      <protection locked="0"/>
    </xf>
    <xf numFmtId="14" fontId="21" fillId="4" borderId="5" xfId="0" quotePrefix="1" applyNumberFormat="1" applyFont="1" applyFill="1" applyBorder="1" applyAlignment="1" applyProtection="1">
      <alignment horizontal="center" vertical="center"/>
      <protection locked="0"/>
    </xf>
    <xf numFmtId="0" fontId="23" fillId="4" borderId="5" xfId="0" applyFont="1" applyFill="1" applyBorder="1" applyAlignment="1" applyProtection="1">
      <alignment horizontal="center" vertical="center" wrapText="1"/>
      <protection locked="0"/>
    </xf>
    <xf numFmtId="0" fontId="20" fillId="4" borderId="6" xfId="0" applyFont="1" applyFill="1" applyBorder="1" applyAlignment="1" applyProtection="1">
      <alignment horizontal="center" vertical="center" wrapText="1"/>
      <protection locked="0"/>
    </xf>
    <xf numFmtId="0" fontId="20" fillId="4" borderId="3" xfId="0" applyFont="1" applyFill="1" applyBorder="1" applyAlignment="1" applyProtection="1">
      <alignment horizontal="center" vertical="center" wrapText="1"/>
      <protection locked="0"/>
    </xf>
    <xf numFmtId="0" fontId="20" fillId="4" borderId="2" xfId="0" applyFont="1" applyFill="1" applyBorder="1" applyAlignment="1" applyProtection="1">
      <alignment horizontal="center" vertical="center" wrapText="1"/>
      <protection locked="0"/>
    </xf>
    <xf numFmtId="0" fontId="20" fillId="4" borderId="19" xfId="0" quotePrefix="1" applyFont="1" applyFill="1" applyBorder="1" applyAlignment="1" applyProtection="1">
      <alignment horizontal="center" vertical="center" wrapText="1"/>
      <protection locked="0"/>
    </xf>
    <xf numFmtId="0" fontId="21" fillId="3" borderId="25" xfId="0" quotePrefix="1" applyFont="1" applyFill="1" applyBorder="1" applyAlignment="1" applyProtection="1">
      <alignment horizontal="center" vertical="center" wrapText="1"/>
      <protection locked="0"/>
    </xf>
    <xf numFmtId="0" fontId="21" fillId="4" borderId="6" xfId="0" applyFont="1" applyFill="1" applyBorder="1" applyAlignment="1" applyProtection="1">
      <alignment horizontal="center" vertical="center" wrapText="1"/>
      <protection locked="0"/>
    </xf>
    <xf numFmtId="0" fontId="21" fillId="4" borderId="3" xfId="0" applyFont="1" applyFill="1" applyBorder="1" applyAlignment="1" applyProtection="1">
      <alignment horizontal="center" vertical="center" wrapText="1"/>
      <protection locked="0"/>
    </xf>
    <xf numFmtId="37" fontId="21" fillId="4" borderId="5" xfId="0" applyNumberFormat="1" applyFont="1" applyFill="1" applyBorder="1" applyAlignment="1">
      <alignment horizontal="center" vertical="center" wrapText="1"/>
    </xf>
    <xf numFmtId="3" fontId="21" fillId="0" borderId="0" xfId="0" applyNumberFormat="1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4" borderId="2" xfId="0" applyFont="1" applyFill="1" applyBorder="1" applyAlignment="1" applyProtection="1">
      <alignment horizontal="left" vertical="center"/>
      <protection locked="0"/>
    </xf>
    <xf numFmtId="0" fontId="21" fillId="4" borderId="3" xfId="0" applyFont="1" applyFill="1" applyBorder="1" applyAlignment="1" applyProtection="1">
      <alignment horizontal="left" vertical="center"/>
      <protection locked="0"/>
    </xf>
    <xf numFmtId="164" fontId="27" fillId="2" borderId="0" xfId="1" applyNumberFormat="1" applyFont="1" applyFill="1" applyAlignment="1" applyProtection="1">
      <alignment horizontal="left" vertical="center" wrapText="1"/>
      <protection locked="0"/>
    </xf>
    <xf numFmtId="164" fontId="27" fillId="2" borderId="0" xfId="1" applyNumberFormat="1" applyFont="1" applyFill="1" applyAlignment="1" applyProtection="1">
      <alignment horizontal="center" vertical="center" wrapText="1"/>
      <protection locked="0"/>
    </xf>
    <xf numFmtId="0" fontId="20" fillId="4" borderId="19" xfId="0" applyFont="1" applyFill="1" applyBorder="1" applyAlignment="1" applyProtection="1">
      <alignment horizontal="center" vertical="center"/>
      <protection locked="0"/>
    </xf>
    <xf numFmtId="0" fontId="21" fillId="0" borderId="26" xfId="0" applyFont="1" applyFill="1" applyBorder="1" applyAlignment="1">
      <alignment horizontal="center" vertical="center"/>
    </xf>
    <xf numFmtId="0" fontId="21" fillId="4" borderId="26" xfId="0" applyFont="1" applyFill="1" applyBorder="1" applyAlignment="1" applyProtection="1">
      <alignment horizontal="center" vertical="center"/>
      <protection locked="0"/>
    </xf>
    <xf numFmtId="0" fontId="21" fillId="4" borderId="29" xfId="0" applyFont="1" applyFill="1" applyBorder="1" applyAlignment="1" applyProtection="1">
      <alignment horizontal="left" vertical="center"/>
      <protection locked="0"/>
    </xf>
    <xf numFmtId="0" fontId="21" fillId="4" borderId="30" xfId="0" applyFont="1" applyFill="1" applyBorder="1" applyAlignment="1" applyProtection="1">
      <alignment horizontal="left" vertical="center"/>
      <protection locked="0"/>
    </xf>
    <xf numFmtId="0" fontId="21" fillId="4" borderId="26" xfId="0" quotePrefix="1" applyFont="1" applyFill="1" applyBorder="1" applyAlignment="1" applyProtection="1">
      <alignment horizontal="center" vertical="center" wrapText="1"/>
      <protection locked="0"/>
    </xf>
    <xf numFmtId="0" fontId="21" fillId="5" borderId="5" xfId="0" applyFont="1" applyFill="1" applyBorder="1" applyAlignment="1">
      <alignment horizontal="center" vertical="center"/>
    </xf>
    <xf numFmtId="0" fontId="19" fillId="5" borderId="5" xfId="0" applyFont="1" applyFill="1" applyBorder="1" applyAlignment="1" applyProtection="1">
      <alignment horizontal="center" vertical="center" wrapText="1"/>
      <protection locked="0"/>
    </xf>
    <xf numFmtId="0" fontId="19" fillId="5" borderId="5" xfId="0" applyFont="1" applyFill="1" applyBorder="1" applyAlignment="1" applyProtection="1">
      <alignment vertical="center" wrapText="1"/>
      <protection locked="0"/>
    </xf>
    <xf numFmtId="0" fontId="26" fillId="4" borderId="5" xfId="0" applyFont="1" applyFill="1" applyBorder="1" applyAlignment="1" applyProtection="1">
      <alignment vertical="center" wrapText="1"/>
      <protection locked="0"/>
    </xf>
    <xf numFmtId="0" fontId="26" fillId="0" borderId="5" xfId="0" applyFont="1" applyBorder="1" applyAlignment="1" applyProtection="1">
      <alignment vertical="center" wrapText="1"/>
      <protection locked="0"/>
    </xf>
    <xf numFmtId="0" fontId="24" fillId="0" borderId="5" xfId="0" applyFont="1" applyBorder="1" applyAlignment="1">
      <alignment wrapText="1"/>
    </xf>
    <xf numFmtId="0" fontId="21" fillId="0" borderId="5" xfId="0" quotePrefix="1" applyFont="1" applyBorder="1" applyAlignment="1">
      <alignment vertical="center" wrapText="1"/>
    </xf>
  </cellXfs>
  <cellStyles count="7">
    <cellStyle name="Comma 2" xfId="2"/>
    <cellStyle name="Currency 2" xfId="3"/>
    <cellStyle name="Normal" xfId="0" builtinId="0"/>
    <cellStyle name="Normal 2" xfId="1"/>
    <cellStyle name="Normal 3" xfId="4"/>
    <cellStyle name="Normal 4" xfId="5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M13"/>
  <sheetViews>
    <sheetView zoomScaleNormal="100" workbookViewId="0">
      <pane xSplit="3" ySplit="1" topLeftCell="G6" activePane="bottomRight" state="frozen"/>
      <selection pane="topRight" activeCell="G1" sqref="G1"/>
      <selection pane="bottomLeft" activeCell="A2" sqref="A2"/>
      <selection pane="bottomRight" activeCell="A2" sqref="A2:R8"/>
    </sheetView>
  </sheetViews>
  <sheetFormatPr defaultColWidth="5.5703125" defaultRowHeight="15" x14ac:dyDescent="0.25"/>
  <cols>
    <col min="1" max="1" width="3.5703125" style="232" customWidth="1"/>
    <col min="2" max="2" width="9.7109375" style="232" customWidth="1"/>
    <col min="3" max="3" width="7.28515625" style="232" customWidth="1"/>
    <col min="4" max="5" width="10.140625" style="232" customWidth="1"/>
    <col min="6" max="6" width="15" style="232" customWidth="1"/>
    <col min="7" max="7" width="13.140625" style="232" customWidth="1"/>
    <col min="8" max="8" width="13.28515625" style="232" customWidth="1"/>
    <col min="9" max="9" width="10.85546875" style="232" customWidth="1"/>
    <col min="10" max="11" width="14.5703125" style="232" customWidth="1"/>
    <col min="12" max="12" width="12.28515625" style="232" customWidth="1"/>
    <col min="13" max="14" width="8.28515625" style="232" customWidth="1"/>
    <col min="15" max="15" width="6.5703125" style="232" customWidth="1"/>
    <col min="16" max="17" width="6.42578125" style="232" customWidth="1"/>
    <col min="18" max="18" width="30.28515625" style="232" customWidth="1"/>
    <col min="19" max="24" width="15.7109375" style="232" customWidth="1"/>
    <col min="25" max="25" width="9" style="232" customWidth="1"/>
    <col min="26" max="26" width="7.28515625" style="232" customWidth="1"/>
    <col min="27" max="27" width="17" style="232" customWidth="1"/>
    <col min="28" max="28" width="10" style="232" customWidth="1"/>
    <col min="29" max="29" width="22.7109375" style="232" customWidth="1"/>
    <col min="30" max="30" width="11" style="232" customWidth="1"/>
    <col min="31" max="31" width="81" style="427" customWidth="1"/>
    <col min="32" max="32" width="16.28515625" style="428" customWidth="1"/>
    <col min="33" max="33" width="16.7109375" style="428" customWidth="1"/>
    <col min="34" max="34" width="16.28515625" style="428" customWidth="1"/>
    <col min="35" max="35" width="16.7109375" style="428" customWidth="1"/>
    <col min="36" max="37" width="11" style="232" customWidth="1"/>
    <col min="38" max="38" width="14.85546875" style="232" customWidth="1"/>
    <col min="39" max="39" width="14" style="232" customWidth="1"/>
    <col min="40" max="40" width="22.28515625" style="232" customWidth="1"/>
    <col min="41" max="41" width="13.28515625" style="232" customWidth="1"/>
    <col min="42" max="42" width="13.7109375" style="232" customWidth="1"/>
    <col min="43" max="43" width="9.140625" style="232" customWidth="1"/>
    <col min="44" max="45" width="6.42578125" style="232" customWidth="1"/>
    <col min="46" max="47" width="6" style="232" customWidth="1"/>
    <col min="48" max="48" width="6.28515625" style="232" customWidth="1"/>
    <col min="49" max="49" width="7.85546875" style="232" customWidth="1"/>
    <col min="50" max="61" width="5.42578125" style="232" customWidth="1"/>
    <col min="62" max="62" width="6.7109375" style="232" customWidth="1"/>
    <col min="63" max="63" width="7" style="232" customWidth="1"/>
    <col min="64" max="64" width="6.7109375" style="232" customWidth="1"/>
    <col min="65" max="65" width="7" style="232" customWidth="1"/>
    <col min="66" max="66" width="6.7109375" style="232" customWidth="1"/>
    <col min="67" max="67" width="7" style="232" customWidth="1"/>
    <col min="68" max="68" width="6.7109375" style="232" customWidth="1"/>
    <col min="69" max="69" width="7" style="232" customWidth="1"/>
    <col min="70" max="70" width="6.7109375" style="232" customWidth="1"/>
    <col min="71" max="71" width="7" style="232" customWidth="1"/>
    <col min="72" max="72" width="6.7109375" style="232" customWidth="1"/>
    <col min="73" max="73" width="7" style="232" customWidth="1"/>
    <col min="74" max="74" width="6.7109375" style="232" customWidth="1"/>
    <col min="75" max="75" width="7" style="232" customWidth="1"/>
    <col min="76" max="76" width="6.7109375" style="232" customWidth="1"/>
    <col min="77" max="77" width="7" style="232" customWidth="1"/>
    <col min="78" max="78" width="7.140625" style="232" customWidth="1"/>
    <col min="79" max="79" width="7.28515625" style="232" customWidth="1"/>
    <col min="80" max="80" width="6.85546875" style="232" customWidth="1"/>
    <col min="81" max="81" width="7.140625" style="232" customWidth="1"/>
    <col min="82" max="82" width="5.42578125" style="232" customWidth="1"/>
    <col min="83" max="90" width="6" style="232" customWidth="1"/>
    <col min="91" max="95" width="7.7109375" style="232" customWidth="1"/>
    <col min="96" max="96" width="6.28515625" style="232" customWidth="1"/>
    <col min="97" max="97" width="7.140625" style="232" customWidth="1"/>
    <col min="98" max="98" width="6" style="233" customWidth="1"/>
    <col min="99" max="99" width="4.7109375" style="233" customWidth="1"/>
    <col min="100" max="100" width="4.5703125" style="233" customWidth="1"/>
    <col min="101" max="101" width="8.140625" style="233" customWidth="1"/>
    <col min="102" max="102" width="6.28515625" style="232" customWidth="1"/>
    <col min="103" max="103" width="6.140625" style="232" customWidth="1"/>
    <col min="104" max="104" width="4.85546875" style="233" customWidth="1"/>
    <col min="105" max="105" width="5.28515625" style="233" customWidth="1"/>
    <col min="106" max="107" width="5" style="233" customWidth="1"/>
    <col min="108" max="108" width="4.7109375" style="233" customWidth="1"/>
    <col min="109" max="109" width="5.140625" style="232" customWidth="1"/>
    <col min="110" max="110" width="10" style="232" customWidth="1"/>
    <col min="111" max="114" width="11.85546875" style="232" customWidth="1"/>
    <col min="115" max="115" width="11.140625" style="232" customWidth="1"/>
    <col min="116" max="116" width="10.28515625" style="232" customWidth="1"/>
    <col min="117" max="117" width="34.7109375" style="232" customWidth="1"/>
    <col min="118" max="121" width="5.5703125" style="232" customWidth="1"/>
    <col min="122" max="16384" width="5.5703125" style="232"/>
  </cols>
  <sheetData>
    <row r="1" spans="1:117" ht="57" x14ac:dyDescent="0.25">
      <c r="A1" s="435" t="s">
        <v>0</v>
      </c>
      <c r="B1" s="437" t="s">
        <v>2</v>
      </c>
      <c r="C1" s="437" t="s">
        <v>3</v>
      </c>
      <c r="D1" s="436" t="s">
        <v>4</v>
      </c>
      <c r="E1" s="436" t="s">
        <v>1</v>
      </c>
      <c r="F1" s="436" t="s">
        <v>5</v>
      </c>
      <c r="G1" s="436" t="s">
        <v>13</v>
      </c>
      <c r="H1" s="436" t="s">
        <v>14</v>
      </c>
      <c r="I1" s="436" t="s">
        <v>15</v>
      </c>
      <c r="J1" s="436" t="s">
        <v>6</v>
      </c>
      <c r="K1" s="436" t="s">
        <v>6</v>
      </c>
      <c r="L1" s="436" t="s">
        <v>12</v>
      </c>
      <c r="M1" s="436" t="s">
        <v>7</v>
      </c>
      <c r="N1" s="436" t="s">
        <v>7</v>
      </c>
      <c r="O1" s="314" t="s">
        <v>10</v>
      </c>
      <c r="P1" s="314" t="s">
        <v>11</v>
      </c>
      <c r="Q1" s="314" t="s">
        <v>606</v>
      </c>
      <c r="R1" s="314" t="s">
        <v>78</v>
      </c>
      <c r="S1" s="314"/>
      <c r="T1" s="314"/>
      <c r="U1" s="314"/>
      <c r="V1" s="314"/>
      <c r="W1" s="314"/>
      <c r="X1" s="314"/>
      <c r="Y1" s="308" t="s">
        <v>8</v>
      </c>
      <c r="Z1" s="308" t="s">
        <v>9</v>
      </c>
      <c r="AA1" s="308" t="s">
        <v>16</v>
      </c>
      <c r="AB1" s="308" t="s">
        <v>17</v>
      </c>
      <c r="AC1" s="309" t="s">
        <v>18</v>
      </c>
      <c r="AD1" s="309" t="s">
        <v>19</v>
      </c>
      <c r="AE1" s="310" t="s">
        <v>20</v>
      </c>
      <c r="AF1" s="310" t="s">
        <v>21</v>
      </c>
      <c r="AG1" s="310" t="s">
        <v>22</v>
      </c>
      <c r="AH1" s="310" t="s">
        <v>23</v>
      </c>
      <c r="AI1" s="310" t="s">
        <v>24</v>
      </c>
      <c r="AJ1" s="309"/>
      <c r="AK1" s="309"/>
      <c r="AL1" s="311" t="s">
        <v>25</v>
      </c>
      <c r="AM1" s="311" t="s">
        <v>26</v>
      </c>
      <c r="AN1" s="311" t="s">
        <v>27</v>
      </c>
      <c r="AO1" s="311" t="s">
        <v>28</v>
      </c>
      <c r="AP1" s="311" t="s">
        <v>29</v>
      </c>
      <c r="AQ1" s="312" t="s">
        <v>30</v>
      </c>
      <c r="AR1" s="313" t="s">
        <v>31</v>
      </c>
      <c r="AS1" s="314" t="s">
        <v>32</v>
      </c>
      <c r="AT1" s="311" t="s">
        <v>33</v>
      </c>
      <c r="AU1" s="315" t="s">
        <v>34</v>
      </c>
      <c r="AV1" s="316" t="s">
        <v>35</v>
      </c>
      <c r="AW1" s="311" t="s">
        <v>36</v>
      </c>
      <c r="AX1" s="315" t="s">
        <v>37</v>
      </c>
      <c r="AY1" s="316" t="s">
        <v>38</v>
      </c>
      <c r="AZ1" s="317" t="s">
        <v>39</v>
      </c>
      <c r="BA1" s="318" t="s">
        <v>40</v>
      </c>
      <c r="BB1" s="319" t="s">
        <v>41</v>
      </c>
      <c r="BC1" s="319" t="s">
        <v>42</v>
      </c>
      <c r="BD1" s="319" t="s">
        <v>43</v>
      </c>
      <c r="BE1" s="319" t="s">
        <v>44</v>
      </c>
      <c r="BF1" s="319" t="s">
        <v>45</v>
      </c>
      <c r="BG1" s="319" t="s">
        <v>46</v>
      </c>
      <c r="BH1" s="320" t="s">
        <v>47</v>
      </c>
      <c r="BI1" s="320" t="s">
        <v>48</v>
      </c>
      <c r="BJ1" s="321" t="s">
        <v>49</v>
      </c>
      <c r="BK1" s="322" t="s">
        <v>50</v>
      </c>
      <c r="BL1" s="321" t="s">
        <v>51</v>
      </c>
      <c r="BM1" s="322" t="s">
        <v>52</v>
      </c>
      <c r="BN1" s="321" t="s">
        <v>53</v>
      </c>
      <c r="BO1" s="322" t="s">
        <v>54</v>
      </c>
      <c r="BP1" s="321" t="s">
        <v>55</v>
      </c>
      <c r="BQ1" s="322" t="s">
        <v>56</v>
      </c>
      <c r="BR1" s="321" t="s">
        <v>57</v>
      </c>
      <c r="BS1" s="322" t="s">
        <v>58</v>
      </c>
      <c r="BT1" s="321" t="s">
        <v>59</v>
      </c>
      <c r="BU1" s="322" t="s">
        <v>60</v>
      </c>
      <c r="BV1" s="323" t="s">
        <v>61</v>
      </c>
      <c r="BW1" s="324" t="s">
        <v>62</v>
      </c>
      <c r="BX1" s="323" t="s">
        <v>63</v>
      </c>
      <c r="BY1" s="324" t="s">
        <v>64</v>
      </c>
      <c r="BZ1" s="321" t="s">
        <v>65</v>
      </c>
      <c r="CA1" s="325" t="s">
        <v>66</v>
      </c>
      <c r="CB1" s="323" t="s">
        <v>67</v>
      </c>
      <c r="CC1" s="326" t="s">
        <v>68</v>
      </c>
      <c r="CD1" s="308" t="s">
        <v>69</v>
      </c>
      <c r="CE1" s="327" t="s">
        <v>70</v>
      </c>
      <c r="CF1" s="327" t="s">
        <v>71</v>
      </c>
      <c r="CG1" s="327" t="s">
        <v>72</v>
      </c>
      <c r="CH1" s="327" t="s">
        <v>73</v>
      </c>
      <c r="CI1" s="327" t="s">
        <v>74</v>
      </c>
      <c r="CJ1" s="327" t="s">
        <v>75</v>
      </c>
      <c r="CK1" s="308" t="s">
        <v>76</v>
      </c>
      <c r="CL1" s="308" t="s">
        <v>77</v>
      </c>
      <c r="CM1" s="309" t="s">
        <v>79</v>
      </c>
      <c r="CN1" s="328" t="s">
        <v>80</v>
      </c>
      <c r="CO1" s="328" t="s">
        <v>81</v>
      </c>
      <c r="CP1" s="328" t="s">
        <v>82</v>
      </c>
      <c r="CQ1" s="328" t="s">
        <v>83</v>
      </c>
      <c r="CR1" s="216" t="s">
        <v>84</v>
      </c>
      <c r="CS1" s="217" t="s">
        <v>85</v>
      </c>
      <c r="CT1" s="218" t="s">
        <v>382</v>
      </c>
      <c r="CU1" s="219" t="s">
        <v>383</v>
      </c>
      <c r="CV1" s="219" t="s">
        <v>384</v>
      </c>
      <c r="CW1" s="220" t="s">
        <v>385</v>
      </c>
      <c r="CX1" s="221" t="s">
        <v>86</v>
      </c>
      <c r="CY1" s="222" t="s">
        <v>87</v>
      </c>
      <c r="CZ1" s="329" t="s">
        <v>88</v>
      </c>
      <c r="DA1" s="330" t="s">
        <v>89</v>
      </c>
      <c r="DB1" s="331" t="s">
        <v>90</v>
      </c>
      <c r="DC1" s="329" t="s">
        <v>91</v>
      </c>
      <c r="DD1" s="329" t="s">
        <v>92</v>
      </c>
      <c r="DE1" s="309" t="s">
        <v>93</v>
      </c>
      <c r="DF1" s="332" t="s">
        <v>94</v>
      </c>
      <c r="DG1" s="333" t="s">
        <v>95</v>
      </c>
      <c r="DH1" s="334" t="s">
        <v>96</v>
      </c>
      <c r="DI1" s="333" t="s">
        <v>97</v>
      </c>
      <c r="DJ1" s="334" t="s">
        <v>98</v>
      </c>
      <c r="DK1" s="335" t="s">
        <v>99</v>
      </c>
      <c r="DL1" s="336" t="s">
        <v>100</v>
      </c>
      <c r="DM1" s="232" t="s">
        <v>101</v>
      </c>
    </row>
    <row r="2" spans="1:117" ht="90" x14ac:dyDescent="0.25">
      <c r="A2" s="337">
        <v>1</v>
      </c>
      <c r="B2" s="438" t="s">
        <v>431</v>
      </c>
      <c r="C2" s="438" t="s">
        <v>432</v>
      </c>
      <c r="D2" s="341" t="s">
        <v>433</v>
      </c>
      <c r="E2" s="341" t="s">
        <v>605</v>
      </c>
      <c r="F2" s="338" t="s">
        <v>180</v>
      </c>
      <c r="G2" s="341" t="s">
        <v>438</v>
      </c>
      <c r="H2" s="341" t="s">
        <v>439</v>
      </c>
      <c r="I2" s="341" t="s">
        <v>440</v>
      </c>
      <c r="J2" s="341" t="s">
        <v>434</v>
      </c>
      <c r="K2" s="341" t="s">
        <v>434</v>
      </c>
      <c r="L2" s="341" t="s">
        <v>437</v>
      </c>
      <c r="M2" s="341" t="s">
        <v>435</v>
      </c>
      <c r="N2" s="341" t="s">
        <v>611</v>
      </c>
      <c r="O2" s="341"/>
      <c r="P2" s="341"/>
      <c r="Q2" s="341"/>
      <c r="R2" s="383" t="s">
        <v>594</v>
      </c>
      <c r="S2" s="383"/>
      <c r="T2" s="383"/>
      <c r="U2" s="383"/>
      <c r="V2" s="383"/>
      <c r="W2" s="383"/>
      <c r="X2" s="383"/>
      <c r="Y2" s="341" t="s">
        <v>436</v>
      </c>
      <c r="Z2" s="341" t="s">
        <v>109</v>
      </c>
      <c r="AA2" s="340" t="s">
        <v>441</v>
      </c>
      <c r="AB2" s="342" t="s">
        <v>128</v>
      </c>
      <c r="AC2" s="342" t="s">
        <v>442</v>
      </c>
      <c r="AD2" s="343" t="s">
        <v>443</v>
      </c>
      <c r="AE2" s="344"/>
      <c r="AF2" s="345"/>
      <c r="AG2" s="345"/>
      <c r="AH2" s="345">
        <v>30</v>
      </c>
      <c r="AI2" s="345"/>
      <c r="AJ2" s="346"/>
      <c r="AK2" s="346"/>
      <c r="AL2" s="347"/>
      <c r="AM2" s="347"/>
      <c r="AN2" s="347"/>
      <c r="AO2" s="347"/>
      <c r="AP2" s="347"/>
      <c r="AQ2" s="348"/>
      <c r="AR2" s="349"/>
      <c r="AS2" s="350"/>
      <c r="AT2" s="347"/>
      <c r="AU2" s="351"/>
      <c r="AV2" s="351"/>
      <c r="AW2" s="347"/>
      <c r="AX2" s="352"/>
      <c r="AY2" s="353"/>
      <c r="AZ2" s="354"/>
      <c r="BA2" s="355"/>
      <c r="BB2" s="319"/>
      <c r="BC2" s="319"/>
      <c r="BD2" s="319"/>
      <c r="BE2" s="319"/>
      <c r="BF2" s="319"/>
      <c r="BG2" s="319"/>
      <c r="BH2" s="320"/>
      <c r="BI2" s="320"/>
      <c r="BJ2" s="321"/>
      <c r="BK2" s="356"/>
      <c r="BL2" s="321"/>
      <c r="BM2" s="356"/>
      <c r="BN2" s="321"/>
      <c r="BO2" s="356"/>
      <c r="BP2" s="321"/>
      <c r="BQ2" s="356"/>
      <c r="BR2" s="321"/>
      <c r="BS2" s="356"/>
      <c r="BT2" s="321"/>
      <c r="BU2" s="356"/>
      <c r="BV2" s="323"/>
      <c r="BW2" s="357"/>
      <c r="BX2" s="323"/>
      <c r="BY2" s="357"/>
      <c r="BZ2" s="358"/>
      <c r="CA2" s="359"/>
      <c r="CB2" s="323"/>
      <c r="CC2" s="360"/>
      <c r="CD2" s="339"/>
      <c r="CE2" s="361"/>
      <c r="CF2" s="361"/>
      <c r="CG2" s="361"/>
      <c r="CH2" s="361"/>
      <c r="CI2" s="361"/>
      <c r="CJ2" s="361"/>
      <c r="CK2" s="339"/>
      <c r="CL2" s="339"/>
      <c r="CM2" s="346"/>
      <c r="CN2" s="363" t="s">
        <v>402</v>
      </c>
      <c r="CO2" s="363" t="s">
        <v>132</v>
      </c>
      <c r="CP2" s="363" t="s">
        <v>133</v>
      </c>
      <c r="CQ2" s="363" t="s">
        <v>387</v>
      </c>
      <c r="CR2" s="216">
        <v>80000</v>
      </c>
      <c r="CS2" s="217">
        <v>60000</v>
      </c>
      <c r="CT2" s="364">
        <v>60</v>
      </c>
      <c r="CU2" s="365">
        <v>624</v>
      </c>
      <c r="CV2" s="366">
        <v>60</v>
      </c>
      <c r="CW2" s="367"/>
      <c r="CX2" s="221">
        <v>70000</v>
      </c>
      <c r="CY2" s="222">
        <v>55000</v>
      </c>
      <c r="CZ2" s="368"/>
      <c r="DA2" s="369"/>
      <c r="DB2" s="370"/>
      <c r="DC2" s="368"/>
      <c r="DD2" s="368"/>
      <c r="DE2" s="346"/>
      <c r="DF2" s="371"/>
      <c r="DG2" s="372">
        <f t="shared" ref="DG2:DG13" si="0">CT2*$CR$4</f>
        <v>4800000</v>
      </c>
      <c r="DH2" s="372">
        <f t="shared" ref="DH2:DH8" si="1">CU2*$CS$4</f>
        <v>37440000</v>
      </c>
      <c r="DI2" s="372">
        <f t="shared" ref="DI2:DI13" si="2">CV2*$CX$4</f>
        <v>4200000</v>
      </c>
      <c r="DJ2" s="372">
        <f t="shared" ref="DJ2:DJ13" si="3">CW2*$CY$4</f>
        <v>0</v>
      </c>
      <c r="DK2" s="372">
        <f>SUM(DG2:DJ2)</f>
        <v>46440000</v>
      </c>
      <c r="DL2" s="373">
        <v>46440000</v>
      </c>
      <c r="DM2" s="232" t="s">
        <v>527</v>
      </c>
    </row>
    <row r="3" spans="1:117" ht="90" x14ac:dyDescent="0.25">
      <c r="A3" s="337">
        <v>2</v>
      </c>
      <c r="B3" s="178" t="s">
        <v>444</v>
      </c>
      <c r="C3" s="439" t="s">
        <v>445</v>
      </c>
      <c r="D3" s="341" t="s">
        <v>446</v>
      </c>
      <c r="E3" s="341" t="s">
        <v>605</v>
      </c>
      <c r="F3" s="338" t="s">
        <v>180</v>
      </c>
      <c r="G3" s="341" t="s">
        <v>449</v>
      </c>
      <c r="H3" s="341" t="s">
        <v>450</v>
      </c>
      <c r="I3" s="341" t="s">
        <v>451</v>
      </c>
      <c r="J3" s="341" t="s">
        <v>447</v>
      </c>
      <c r="K3" s="341" t="s">
        <v>447</v>
      </c>
      <c r="L3" s="341" t="s">
        <v>448</v>
      </c>
      <c r="M3" s="341" t="s">
        <v>607</v>
      </c>
      <c r="N3" s="341" t="s">
        <v>612</v>
      </c>
      <c r="O3" s="341"/>
      <c r="P3" s="341"/>
      <c r="Q3" s="341"/>
      <c r="R3" s="383" t="s">
        <v>595</v>
      </c>
      <c r="S3" s="383"/>
      <c r="T3" s="383"/>
      <c r="U3" s="383"/>
      <c r="V3" s="383"/>
      <c r="W3" s="383"/>
      <c r="X3" s="383"/>
      <c r="Y3" s="341" t="s">
        <v>436</v>
      </c>
      <c r="Z3" s="341" t="s">
        <v>109</v>
      </c>
      <c r="AA3" s="341" t="s">
        <v>452</v>
      </c>
      <c r="AB3" s="338" t="s">
        <v>128</v>
      </c>
      <c r="AC3" s="342" t="s">
        <v>442</v>
      </c>
      <c r="AD3" s="343" t="s">
        <v>453</v>
      </c>
      <c r="AE3" s="374"/>
      <c r="AF3" s="375"/>
      <c r="AG3" s="375"/>
      <c r="AH3" s="375"/>
      <c r="AI3" s="375"/>
      <c r="AJ3" s="309"/>
      <c r="AK3" s="309"/>
      <c r="AL3" s="311"/>
      <c r="AM3" s="311"/>
      <c r="AN3" s="311"/>
      <c r="AO3" s="311"/>
      <c r="AP3" s="311"/>
      <c r="AQ3" s="312"/>
      <c r="AR3" s="313"/>
      <c r="AS3" s="314"/>
      <c r="AT3" s="311"/>
      <c r="AU3" s="376"/>
      <c r="AV3" s="376"/>
      <c r="AW3" s="311"/>
      <c r="AX3" s="315"/>
      <c r="AY3" s="316"/>
      <c r="AZ3" s="317"/>
      <c r="BA3" s="318"/>
      <c r="BB3" s="319"/>
      <c r="BC3" s="319"/>
      <c r="BD3" s="319"/>
      <c r="BE3" s="319"/>
      <c r="BF3" s="319"/>
      <c r="BG3" s="319"/>
      <c r="BH3" s="320"/>
      <c r="BI3" s="320"/>
      <c r="BJ3" s="321"/>
      <c r="BK3" s="356"/>
      <c r="BL3" s="321"/>
      <c r="BM3" s="356"/>
      <c r="BN3" s="321"/>
      <c r="BO3" s="356"/>
      <c r="BP3" s="321"/>
      <c r="BQ3" s="356"/>
      <c r="BR3" s="321"/>
      <c r="BS3" s="356"/>
      <c r="BT3" s="321"/>
      <c r="BU3" s="356"/>
      <c r="BV3" s="323"/>
      <c r="BW3" s="357"/>
      <c r="BX3" s="323"/>
      <c r="BY3" s="357"/>
      <c r="BZ3" s="358"/>
      <c r="CA3" s="359"/>
      <c r="CB3" s="323"/>
      <c r="CC3" s="360"/>
      <c r="CD3" s="308"/>
      <c r="CE3" s="327"/>
      <c r="CF3" s="327"/>
      <c r="CG3" s="327"/>
      <c r="CH3" s="327"/>
      <c r="CI3" s="327"/>
      <c r="CJ3" s="327"/>
      <c r="CK3" s="308"/>
      <c r="CL3" s="308"/>
      <c r="CM3" s="309"/>
      <c r="CN3" s="377" t="s">
        <v>403</v>
      </c>
      <c r="CO3" s="377" t="s">
        <v>132</v>
      </c>
      <c r="CP3" s="377" t="s">
        <v>133</v>
      </c>
      <c r="CQ3" s="377" t="s">
        <v>387</v>
      </c>
      <c r="CR3" s="216">
        <v>80000</v>
      </c>
      <c r="CS3" s="217">
        <v>60000</v>
      </c>
      <c r="CT3" s="378"/>
      <c r="CU3" s="379">
        <v>450</v>
      </c>
      <c r="CV3" s="379"/>
      <c r="CW3" s="380">
        <v>180</v>
      </c>
      <c r="CX3" s="221">
        <v>70000</v>
      </c>
      <c r="CY3" s="222">
        <v>55000</v>
      </c>
      <c r="CZ3" s="329"/>
      <c r="DA3" s="381"/>
      <c r="DB3" s="331"/>
      <c r="DC3" s="329"/>
      <c r="DD3" s="329"/>
      <c r="DE3" s="309"/>
      <c r="DF3" s="332"/>
      <c r="DG3" s="372">
        <f t="shared" si="0"/>
        <v>0</v>
      </c>
      <c r="DH3" s="372">
        <f t="shared" si="1"/>
        <v>27000000</v>
      </c>
      <c r="DI3" s="372">
        <f t="shared" si="2"/>
        <v>0</v>
      </c>
      <c r="DJ3" s="372">
        <f t="shared" si="3"/>
        <v>9900000</v>
      </c>
      <c r="DK3" s="372">
        <f>SUM(DG3:DJ3)</f>
        <v>36900000</v>
      </c>
      <c r="DL3" s="373">
        <v>36900000</v>
      </c>
      <c r="DM3" s="232" t="s">
        <v>528</v>
      </c>
    </row>
    <row r="4" spans="1:117" s="407" customFormat="1" ht="90" x14ac:dyDescent="0.25">
      <c r="A4" s="337">
        <v>3</v>
      </c>
      <c r="B4" s="439" t="s">
        <v>454</v>
      </c>
      <c r="C4" s="439" t="s">
        <v>455</v>
      </c>
      <c r="D4" s="382" t="s">
        <v>456</v>
      </c>
      <c r="E4" s="341" t="s">
        <v>605</v>
      </c>
      <c r="F4" s="338" t="s">
        <v>147</v>
      </c>
      <c r="G4" s="341" t="s">
        <v>459</v>
      </c>
      <c r="H4" s="341" t="s">
        <v>460</v>
      </c>
      <c r="I4" s="338" t="s">
        <v>324</v>
      </c>
      <c r="J4" s="341" t="s">
        <v>457</v>
      </c>
      <c r="K4" s="341" t="s">
        <v>457</v>
      </c>
      <c r="L4" s="341" t="s">
        <v>458</v>
      </c>
      <c r="M4" s="341" t="s">
        <v>608</v>
      </c>
      <c r="N4" s="341" t="s">
        <v>611</v>
      </c>
      <c r="O4" s="341"/>
      <c r="P4" s="341"/>
      <c r="Q4" s="341"/>
      <c r="R4" s="383" t="s">
        <v>596</v>
      </c>
      <c r="S4" s="383"/>
      <c r="T4" s="383"/>
      <c r="U4" s="383"/>
      <c r="V4" s="383"/>
      <c r="W4" s="383"/>
      <c r="X4" s="383"/>
      <c r="Y4" s="341" t="s">
        <v>436</v>
      </c>
      <c r="Z4" s="341" t="s">
        <v>109</v>
      </c>
      <c r="AA4" s="341" t="s">
        <v>461</v>
      </c>
      <c r="AB4" s="338" t="s">
        <v>128</v>
      </c>
      <c r="AC4" s="338" t="s">
        <v>462</v>
      </c>
      <c r="AD4" s="341">
        <v>8092758518</v>
      </c>
      <c r="AE4" s="374"/>
      <c r="AF4" s="375"/>
      <c r="AG4" s="375"/>
      <c r="AH4" s="375"/>
      <c r="AI4" s="375"/>
      <c r="AJ4" s="383"/>
      <c r="AK4" s="383"/>
      <c r="AL4" s="384"/>
      <c r="AM4" s="384"/>
      <c r="AN4" s="384"/>
      <c r="AO4" s="385"/>
      <c r="AP4" s="384"/>
      <c r="AQ4" s="386"/>
      <c r="AR4" s="387"/>
      <c r="AS4" s="384"/>
      <c r="AT4" s="388"/>
      <c r="AU4" s="388"/>
      <c r="AV4" s="388"/>
      <c r="AW4" s="389"/>
      <c r="AX4" s="390"/>
      <c r="AY4" s="391"/>
      <c r="AZ4" s="390"/>
      <c r="BA4" s="391"/>
      <c r="BB4" s="391"/>
      <c r="BC4" s="391"/>
      <c r="BD4" s="391"/>
      <c r="BE4" s="391"/>
      <c r="BF4" s="391"/>
      <c r="BG4" s="391"/>
      <c r="BH4" s="391"/>
      <c r="BI4" s="392"/>
      <c r="BJ4" s="393"/>
      <c r="BK4" s="394"/>
      <c r="BL4" s="393"/>
      <c r="BM4" s="394"/>
      <c r="BN4" s="393"/>
      <c r="BO4" s="394"/>
      <c r="BP4" s="393"/>
      <c r="BQ4" s="394"/>
      <c r="BR4" s="393"/>
      <c r="BS4" s="394"/>
      <c r="BT4" s="393"/>
      <c r="BU4" s="395"/>
      <c r="BV4" s="393"/>
      <c r="BW4" s="395"/>
      <c r="BX4" s="393"/>
      <c r="BY4" s="395"/>
      <c r="BZ4" s="396"/>
      <c r="CA4" s="397"/>
      <c r="CB4" s="398"/>
      <c r="CC4" s="398"/>
      <c r="CD4" s="389"/>
      <c r="CE4" s="388"/>
      <c r="CF4" s="388"/>
      <c r="CG4" s="388"/>
      <c r="CH4" s="388"/>
      <c r="CI4" s="388"/>
      <c r="CJ4" s="388"/>
      <c r="CK4" s="388"/>
      <c r="CL4" s="388"/>
      <c r="CM4" s="399"/>
      <c r="CN4" s="400" t="s">
        <v>404</v>
      </c>
      <c r="CO4" s="400" t="s">
        <v>405</v>
      </c>
      <c r="CP4" s="400" t="s">
        <v>406</v>
      </c>
      <c r="CQ4" s="400" t="s">
        <v>407</v>
      </c>
      <c r="CR4" s="216">
        <v>80000</v>
      </c>
      <c r="CS4" s="217">
        <v>60000</v>
      </c>
      <c r="CT4" s="401">
        <v>105</v>
      </c>
      <c r="CU4" s="226"/>
      <c r="CV4" s="226">
        <v>45</v>
      </c>
      <c r="CW4" s="227"/>
      <c r="CX4" s="221">
        <v>70000</v>
      </c>
      <c r="CY4" s="222">
        <v>55000</v>
      </c>
      <c r="CZ4" s="402"/>
      <c r="DA4" s="403"/>
      <c r="DB4" s="404"/>
      <c r="DC4" s="402"/>
      <c r="DD4" s="402"/>
      <c r="DE4" s="402"/>
      <c r="DF4" s="402"/>
      <c r="DG4" s="372">
        <f t="shared" si="0"/>
        <v>8400000</v>
      </c>
      <c r="DH4" s="372">
        <f t="shared" si="1"/>
        <v>0</v>
      </c>
      <c r="DI4" s="372">
        <f t="shared" si="2"/>
        <v>3150000</v>
      </c>
      <c r="DJ4" s="372">
        <f t="shared" si="3"/>
        <v>0</v>
      </c>
      <c r="DK4" s="372">
        <f t="shared" ref="DK4:DK8" si="4">SUM(DG4:DJ4)</f>
        <v>11550000</v>
      </c>
      <c r="DL4" s="405">
        <v>11550000</v>
      </c>
      <c r="DM4" s="406" t="s">
        <v>154</v>
      </c>
    </row>
    <row r="5" spans="1:117" ht="90" x14ac:dyDescent="0.25">
      <c r="A5" s="337">
        <v>4</v>
      </c>
      <c r="B5" s="439" t="s">
        <v>463</v>
      </c>
      <c r="C5" s="439" t="s">
        <v>464</v>
      </c>
      <c r="D5" s="341" t="s">
        <v>465</v>
      </c>
      <c r="E5" s="341" t="s">
        <v>605</v>
      </c>
      <c r="F5" s="341" t="s">
        <v>466</v>
      </c>
      <c r="G5" s="341" t="s">
        <v>469</v>
      </c>
      <c r="H5" s="341" t="s">
        <v>470</v>
      </c>
      <c r="I5" s="338" t="s">
        <v>471</v>
      </c>
      <c r="J5" s="341" t="s">
        <v>467</v>
      </c>
      <c r="K5" s="341" t="s">
        <v>467</v>
      </c>
      <c r="L5" s="341" t="s">
        <v>468</v>
      </c>
      <c r="M5" s="341" t="s">
        <v>608</v>
      </c>
      <c r="N5" s="341" t="s">
        <v>610</v>
      </c>
      <c r="O5" s="341"/>
      <c r="P5" s="341"/>
      <c r="Q5" s="341"/>
      <c r="R5" s="383" t="s">
        <v>597</v>
      </c>
      <c r="S5" s="383"/>
      <c r="T5" s="383"/>
      <c r="U5" s="383"/>
      <c r="V5" s="383"/>
      <c r="W5" s="383"/>
      <c r="X5" s="383"/>
      <c r="Y5" s="341" t="s">
        <v>436</v>
      </c>
      <c r="Z5" s="341" t="s">
        <v>109</v>
      </c>
      <c r="AA5" s="341" t="s">
        <v>472</v>
      </c>
      <c r="AB5" s="338" t="s">
        <v>128</v>
      </c>
      <c r="AC5" s="338" t="s">
        <v>473</v>
      </c>
      <c r="AD5" s="341" t="s">
        <v>474</v>
      </c>
      <c r="AE5" s="374"/>
      <c r="AF5" s="375"/>
      <c r="AG5" s="375"/>
      <c r="AH5" s="375"/>
      <c r="AI5" s="375"/>
      <c r="AJ5" s="383"/>
      <c r="AK5" s="383"/>
      <c r="AL5" s="384"/>
      <c r="AM5" s="384"/>
      <c r="AN5" s="384"/>
      <c r="AO5" s="385"/>
      <c r="AP5" s="384"/>
      <c r="AQ5" s="386"/>
      <c r="AR5" s="387"/>
      <c r="AS5" s="384"/>
      <c r="AT5" s="388"/>
      <c r="AU5" s="388"/>
      <c r="AV5" s="388"/>
      <c r="AW5" s="389"/>
      <c r="AX5" s="390"/>
      <c r="AY5" s="391"/>
      <c r="AZ5" s="390"/>
      <c r="BA5" s="391"/>
      <c r="BB5" s="391"/>
      <c r="BC5" s="391"/>
      <c r="BD5" s="391"/>
      <c r="BE5" s="391"/>
      <c r="BF5" s="391"/>
      <c r="BG5" s="391"/>
      <c r="BH5" s="391"/>
      <c r="BI5" s="392"/>
      <c r="BJ5" s="393"/>
      <c r="BK5" s="394"/>
      <c r="BL5" s="393"/>
      <c r="BM5" s="394"/>
      <c r="BN5" s="393"/>
      <c r="BO5" s="394"/>
      <c r="BP5" s="393"/>
      <c r="BQ5" s="394"/>
      <c r="BR5" s="393"/>
      <c r="BS5" s="394"/>
      <c r="BT5" s="393"/>
      <c r="BU5" s="395"/>
      <c r="BV5" s="393"/>
      <c r="BW5" s="395"/>
      <c r="BX5" s="393"/>
      <c r="BY5" s="395"/>
      <c r="BZ5" s="396"/>
      <c r="CA5" s="397"/>
      <c r="CB5" s="398"/>
      <c r="CC5" s="398"/>
      <c r="CD5" s="389"/>
      <c r="CE5" s="388"/>
      <c r="CF5" s="388"/>
      <c r="CG5" s="388"/>
      <c r="CH5" s="388"/>
      <c r="CI5" s="388"/>
      <c r="CJ5" s="388"/>
      <c r="CK5" s="388"/>
      <c r="CL5" s="388"/>
      <c r="CM5" s="399"/>
      <c r="CN5" s="400" t="s">
        <v>408</v>
      </c>
      <c r="CO5" s="400" t="s">
        <v>132</v>
      </c>
      <c r="CP5" s="400" t="s">
        <v>133</v>
      </c>
      <c r="CQ5" s="400" t="s">
        <v>387</v>
      </c>
      <c r="CR5" s="216">
        <v>80000</v>
      </c>
      <c r="CS5" s="217">
        <v>60000</v>
      </c>
      <c r="CT5" s="401">
        <v>180</v>
      </c>
      <c r="CU5" s="226">
        <v>510</v>
      </c>
      <c r="CV5" s="226">
        <v>0</v>
      </c>
      <c r="CW5" s="227">
        <v>90</v>
      </c>
      <c r="CX5" s="221">
        <v>70000</v>
      </c>
      <c r="CY5" s="222">
        <v>55000</v>
      </c>
      <c r="CZ5" s="402"/>
      <c r="DA5" s="403"/>
      <c r="DB5" s="404"/>
      <c r="DC5" s="402"/>
      <c r="DD5" s="402"/>
      <c r="DE5" s="402"/>
      <c r="DF5" s="402"/>
      <c r="DG5" s="372">
        <f t="shared" si="0"/>
        <v>14400000</v>
      </c>
      <c r="DH5" s="372">
        <f t="shared" si="1"/>
        <v>30600000</v>
      </c>
      <c r="DI5" s="372">
        <f t="shared" si="2"/>
        <v>0</v>
      </c>
      <c r="DJ5" s="372">
        <f t="shared" si="3"/>
        <v>4950000</v>
      </c>
      <c r="DK5" s="372">
        <f t="shared" si="4"/>
        <v>49950000</v>
      </c>
      <c r="DL5" s="408">
        <v>49950000</v>
      </c>
      <c r="DM5" s="409" t="s">
        <v>529</v>
      </c>
    </row>
    <row r="6" spans="1:117" ht="79.5" customHeight="1" x14ac:dyDescent="0.25">
      <c r="A6" s="336">
        <v>5</v>
      </c>
      <c r="B6" s="439" t="s">
        <v>475</v>
      </c>
      <c r="C6" s="439" t="s">
        <v>476</v>
      </c>
      <c r="D6" s="383" t="s">
        <v>477</v>
      </c>
      <c r="E6" s="341" t="s">
        <v>605</v>
      </c>
      <c r="F6" s="402" t="s">
        <v>180</v>
      </c>
      <c r="G6" s="383" t="s">
        <v>480</v>
      </c>
      <c r="H6" s="383" t="s">
        <v>481</v>
      </c>
      <c r="I6" s="341" t="s">
        <v>324</v>
      </c>
      <c r="J6" s="341" t="s">
        <v>478</v>
      </c>
      <c r="K6" s="341" t="s">
        <v>478</v>
      </c>
      <c r="L6" s="341" t="s">
        <v>479</v>
      </c>
      <c r="M6" s="341" t="s">
        <v>608</v>
      </c>
      <c r="N6" s="341" t="s">
        <v>609</v>
      </c>
      <c r="O6" s="341"/>
      <c r="P6" s="341"/>
      <c r="Q6" s="341"/>
      <c r="R6" s="383" t="s">
        <v>595</v>
      </c>
      <c r="S6" s="383"/>
      <c r="T6" s="383"/>
      <c r="U6" s="383"/>
      <c r="V6" s="383"/>
      <c r="W6" s="383"/>
      <c r="X6" s="383"/>
      <c r="Y6" s="341" t="s">
        <v>436</v>
      </c>
      <c r="Z6" s="341" t="s">
        <v>109</v>
      </c>
      <c r="AA6" s="383" t="s">
        <v>482</v>
      </c>
      <c r="AB6" s="338" t="s">
        <v>128</v>
      </c>
      <c r="AC6" s="338" t="s">
        <v>462</v>
      </c>
      <c r="AD6" s="383" t="s">
        <v>483</v>
      </c>
      <c r="AE6" s="374"/>
      <c r="AF6" s="375"/>
      <c r="AG6" s="375"/>
      <c r="AH6" s="375"/>
      <c r="AI6" s="375"/>
      <c r="AJ6" s="383"/>
      <c r="AK6" s="383"/>
      <c r="AL6" s="388"/>
      <c r="AM6" s="388"/>
      <c r="AN6" s="388"/>
      <c r="AO6" s="410"/>
      <c r="AP6" s="384"/>
      <c r="AQ6" s="386"/>
      <c r="AR6" s="387"/>
      <c r="AS6" s="384"/>
      <c r="AT6" s="411"/>
      <c r="AU6" s="411"/>
      <c r="AV6" s="412"/>
      <c r="AW6" s="412"/>
      <c r="AX6" s="390"/>
      <c r="AY6" s="391"/>
      <c r="AZ6" s="390"/>
      <c r="BA6" s="391"/>
      <c r="BB6" s="391"/>
      <c r="BC6" s="391"/>
      <c r="BD6" s="391"/>
      <c r="BE6" s="391"/>
      <c r="BF6" s="391"/>
      <c r="BG6" s="391"/>
      <c r="BH6" s="391"/>
      <c r="BI6" s="392"/>
      <c r="BJ6" s="393"/>
      <c r="BK6" s="394"/>
      <c r="BL6" s="393"/>
      <c r="BM6" s="394"/>
      <c r="BN6" s="393"/>
      <c r="BO6" s="394"/>
      <c r="BP6" s="393"/>
      <c r="BQ6" s="394"/>
      <c r="BR6" s="393"/>
      <c r="BS6" s="394"/>
      <c r="BT6" s="393"/>
      <c r="BU6" s="395"/>
      <c r="BV6" s="393"/>
      <c r="BW6" s="395"/>
      <c r="BX6" s="393"/>
      <c r="BY6" s="395"/>
      <c r="BZ6" s="396"/>
      <c r="CA6" s="397"/>
      <c r="CB6" s="398"/>
      <c r="CC6" s="398"/>
      <c r="CD6" s="389"/>
      <c r="CE6" s="388"/>
      <c r="CF6" s="388"/>
      <c r="CG6" s="388"/>
      <c r="CH6" s="388"/>
      <c r="CI6" s="388"/>
      <c r="CJ6" s="388"/>
      <c r="CK6" s="388"/>
      <c r="CL6" s="388"/>
      <c r="CM6" s="399"/>
      <c r="CN6" s="400" t="s">
        <v>409</v>
      </c>
      <c r="CO6" s="400" t="s">
        <v>132</v>
      </c>
      <c r="CP6" s="400" t="s">
        <v>133</v>
      </c>
      <c r="CQ6" s="400" t="s">
        <v>387</v>
      </c>
      <c r="CR6" s="216">
        <v>80000</v>
      </c>
      <c r="CS6" s="217">
        <v>60000</v>
      </c>
      <c r="CT6" s="401">
        <v>60</v>
      </c>
      <c r="CU6" s="226">
        <v>360</v>
      </c>
      <c r="CV6" s="226"/>
      <c r="CW6" s="227">
        <v>120</v>
      </c>
      <c r="CX6" s="221">
        <v>70000</v>
      </c>
      <c r="CY6" s="222">
        <v>55000</v>
      </c>
      <c r="CZ6" s="402"/>
      <c r="DA6" s="403"/>
      <c r="DB6" s="404"/>
      <c r="DC6" s="402"/>
      <c r="DD6" s="402"/>
      <c r="DE6" s="402"/>
      <c r="DF6" s="402"/>
      <c r="DG6" s="372">
        <f t="shared" si="0"/>
        <v>4800000</v>
      </c>
      <c r="DH6" s="372">
        <f t="shared" si="1"/>
        <v>21600000</v>
      </c>
      <c r="DI6" s="372">
        <f t="shared" si="2"/>
        <v>0</v>
      </c>
      <c r="DJ6" s="372">
        <f t="shared" si="3"/>
        <v>6600000</v>
      </c>
      <c r="DK6" s="372">
        <f t="shared" si="4"/>
        <v>33000000</v>
      </c>
      <c r="DL6" s="408">
        <v>33000000</v>
      </c>
      <c r="DM6" s="232" t="s">
        <v>530</v>
      </c>
    </row>
    <row r="7" spans="1:117" ht="90" x14ac:dyDescent="0.25">
      <c r="A7" s="336">
        <v>6</v>
      </c>
      <c r="B7" s="439" t="s">
        <v>484</v>
      </c>
      <c r="C7" s="439" t="s">
        <v>485</v>
      </c>
      <c r="D7" s="413" t="s">
        <v>486</v>
      </c>
      <c r="E7" s="341" t="s">
        <v>605</v>
      </c>
      <c r="F7" s="402" t="s">
        <v>487</v>
      </c>
      <c r="G7" s="383" t="s">
        <v>491</v>
      </c>
      <c r="H7" s="383" t="s">
        <v>492</v>
      </c>
      <c r="I7" s="338" t="s">
        <v>493</v>
      </c>
      <c r="J7" s="341" t="s">
        <v>488</v>
      </c>
      <c r="K7" s="341" t="s">
        <v>488</v>
      </c>
      <c r="L7" s="341" t="s">
        <v>490</v>
      </c>
      <c r="M7" s="341" t="s">
        <v>608</v>
      </c>
      <c r="N7" s="341" t="s">
        <v>489</v>
      </c>
      <c r="O7" s="341"/>
      <c r="P7" s="341"/>
      <c r="Q7" s="341"/>
      <c r="R7" s="383" t="s">
        <v>598</v>
      </c>
      <c r="S7" s="383"/>
      <c r="T7" s="383"/>
      <c r="U7" s="383"/>
      <c r="V7" s="383"/>
      <c r="W7" s="383"/>
      <c r="X7" s="383"/>
      <c r="Y7" s="341" t="s">
        <v>436</v>
      </c>
      <c r="Z7" s="341" t="s">
        <v>109</v>
      </c>
      <c r="AA7" s="383" t="s">
        <v>494</v>
      </c>
      <c r="AB7" s="338" t="s">
        <v>128</v>
      </c>
      <c r="AC7" s="338" t="s">
        <v>462</v>
      </c>
      <c r="AD7" s="383" t="s">
        <v>495</v>
      </c>
      <c r="AE7" s="374"/>
      <c r="AF7" s="375"/>
      <c r="AG7" s="375"/>
      <c r="AH7" s="375"/>
      <c r="AI7" s="375"/>
      <c r="AJ7" s="383"/>
      <c r="AK7" s="383"/>
      <c r="AL7" s="384"/>
      <c r="AM7" s="384"/>
      <c r="AN7" s="384"/>
      <c r="AO7" s="385"/>
      <c r="AP7" s="384"/>
      <c r="AQ7" s="386"/>
      <c r="AR7" s="387"/>
      <c r="AS7" s="384"/>
      <c r="AT7" s="388"/>
      <c r="AU7" s="388"/>
      <c r="AV7" s="388"/>
      <c r="AW7" s="389"/>
      <c r="AX7" s="390"/>
      <c r="AY7" s="391"/>
      <c r="AZ7" s="390"/>
      <c r="BA7" s="391"/>
      <c r="BB7" s="391"/>
      <c r="BC7" s="391"/>
      <c r="BD7" s="391"/>
      <c r="BE7" s="391"/>
      <c r="BF7" s="391"/>
      <c r="BG7" s="391"/>
      <c r="BH7" s="391"/>
      <c r="BI7" s="392"/>
      <c r="BJ7" s="393"/>
      <c r="BK7" s="394"/>
      <c r="BL7" s="393"/>
      <c r="BM7" s="394"/>
      <c r="BN7" s="393"/>
      <c r="BO7" s="394"/>
      <c r="BP7" s="393"/>
      <c r="BQ7" s="394"/>
      <c r="BR7" s="393"/>
      <c r="BS7" s="394"/>
      <c r="BT7" s="393"/>
      <c r="BU7" s="395"/>
      <c r="BV7" s="393"/>
      <c r="BW7" s="395"/>
      <c r="BX7" s="393"/>
      <c r="BY7" s="395"/>
      <c r="BZ7" s="396"/>
      <c r="CA7" s="397"/>
      <c r="CB7" s="398"/>
      <c r="CC7" s="398"/>
      <c r="CD7" s="389"/>
      <c r="CE7" s="388"/>
      <c r="CF7" s="388"/>
      <c r="CG7" s="388"/>
      <c r="CH7" s="388"/>
      <c r="CI7" s="388"/>
      <c r="CJ7" s="388"/>
      <c r="CK7" s="388"/>
      <c r="CL7" s="388"/>
      <c r="CM7" s="399"/>
      <c r="CN7" s="400" t="s">
        <v>410</v>
      </c>
      <c r="CO7" s="400" t="s">
        <v>132</v>
      </c>
      <c r="CP7" s="400" t="s">
        <v>133</v>
      </c>
      <c r="CQ7" s="400" t="s">
        <v>387</v>
      </c>
      <c r="CR7" s="216">
        <v>80000</v>
      </c>
      <c r="CS7" s="217">
        <v>60000</v>
      </c>
      <c r="CT7" s="401">
        <v>60</v>
      </c>
      <c r="CU7" s="226">
        <v>420</v>
      </c>
      <c r="CV7" s="226"/>
      <c r="CW7" s="227">
        <v>60</v>
      </c>
      <c r="CX7" s="221">
        <v>70000</v>
      </c>
      <c r="CY7" s="222">
        <v>55000</v>
      </c>
      <c r="CZ7" s="402"/>
      <c r="DA7" s="403"/>
      <c r="DB7" s="404"/>
      <c r="DC7" s="402"/>
      <c r="DD7" s="402"/>
      <c r="DE7" s="402"/>
      <c r="DF7" s="402"/>
      <c r="DG7" s="372">
        <f t="shared" si="0"/>
        <v>4800000</v>
      </c>
      <c r="DH7" s="372">
        <f t="shared" si="1"/>
        <v>25200000</v>
      </c>
      <c r="DI7" s="372">
        <f t="shared" si="2"/>
        <v>0</v>
      </c>
      <c r="DJ7" s="372">
        <f t="shared" si="3"/>
        <v>3300000</v>
      </c>
      <c r="DK7" s="372">
        <f t="shared" si="4"/>
        <v>33300000</v>
      </c>
      <c r="DL7" s="408">
        <v>33300000</v>
      </c>
      <c r="DM7" s="232" t="s">
        <v>531</v>
      </c>
    </row>
    <row r="8" spans="1:117" s="424" customFormat="1" ht="93.75" x14ac:dyDescent="0.3">
      <c r="A8" s="337">
        <v>7</v>
      </c>
      <c r="B8" s="439" t="s">
        <v>496</v>
      </c>
      <c r="C8" s="439" t="s">
        <v>497</v>
      </c>
      <c r="D8" s="341" t="s">
        <v>498</v>
      </c>
      <c r="E8" s="341" t="s">
        <v>605</v>
      </c>
      <c r="F8" s="338" t="s">
        <v>106</v>
      </c>
      <c r="G8" s="341" t="s">
        <v>502</v>
      </c>
      <c r="H8" s="341" t="s">
        <v>503</v>
      </c>
      <c r="I8" s="341" t="s">
        <v>493</v>
      </c>
      <c r="J8" s="440" t="s">
        <v>499</v>
      </c>
      <c r="K8" s="440" t="s">
        <v>499</v>
      </c>
      <c r="L8" s="341" t="s">
        <v>501</v>
      </c>
      <c r="M8" s="341" t="s">
        <v>608</v>
      </c>
      <c r="N8" s="341" t="s">
        <v>500</v>
      </c>
      <c r="O8" s="341"/>
      <c r="P8" s="341"/>
      <c r="Q8" s="341"/>
      <c r="R8" s="441" t="s">
        <v>599</v>
      </c>
      <c r="S8" s="441"/>
      <c r="T8" s="441"/>
      <c r="U8" s="441"/>
      <c r="V8" s="441"/>
      <c r="W8" s="441"/>
      <c r="X8" s="441"/>
      <c r="Y8" s="341" t="s">
        <v>436</v>
      </c>
      <c r="Z8" s="341" t="s">
        <v>109</v>
      </c>
      <c r="AA8" s="341" t="s">
        <v>504</v>
      </c>
      <c r="AB8" s="338" t="s">
        <v>128</v>
      </c>
      <c r="AC8" s="338" t="s">
        <v>462</v>
      </c>
      <c r="AD8" s="341" t="s">
        <v>505</v>
      </c>
      <c r="AE8" s="374"/>
      <c r="AF8" s="375"/>
      <c r="AG8" s="375"/>
      <c r="AH8" s="375"/>
      <c r="AI8" s="375"/>
      <c r="AJ8" s="341"/>
      <c r="AK8" s="341"/>
      <c r="AL8" s="388"/>
      <c r="AM8" s="388"/>
      <c r="AN8" s="388"/>
      <c r="AO8" s="414"/>
      <c r="AP8" s="388"/>
      <c r="AQ8" s="415"/>
      <c r="AR8" s="416"/>
      <c r="AS8" s="388"/>
      <c r="AT8" s="388"/>
      <c r="AU8" s="388"/>
      <c r="AV8" s="388"/>
      <c r="AW8" s="389"/>
      <c r="AX8" s="390"/>
      <c r="AY8" s="391"/>
      <c r="AZ8" s="390"/>
      <c r="BA8" s="391"/>
      <c r="BB8" s="391"/>
      <c r="BC8" s="391"/>
      <c r="BD8" s="391"/>
      <c r="BE8" s="391"/>
      <c r="BF8" s="391"/>
      <c r="BG8" s="391"/>
      <c r="BH8" s="391"/>
      <c r="BI8" s="392"/>
      <c r="BJ8" s="393"/>
      <c r="BK8" s="394"/>
      <c r="BL8" s="393"/>
      <c r="BM8" s="394"/>
      <c r="BN8" s="393"/>
      <c r="BO8" s="394"/>
      <c r="BP8" s="393"/>
      <c r="BQ8" s="394"/>
      <c r="BR8" s="393"/>
      <c r="BS8" s="394"/>
      <c r="BT8" s="393"/>
      <c r="BU8" s="395"/>
      <c r="BV8" s="393"/>
      <c r="BW8" s="395"/>
      <c r="BX8" s="393"/>
      <c r="BY8" s="395"/>
      <c r="BZ8" s="396"/>
      <c r="CA8" s="397"/>
      <c r="CB8" s="398"/>
      <c r="CC8" s="398"/>
      <c r="CD8" s="389"/>
      <c r="CE8" s="388"/>
      <c r="CF8" s="388"/>
      <c r="CG8" s="388"/>
      <c r="CH8" s="388"/>
      <c r="CI8" s="388"/>
      <c r="CJ8" s="388"/>
      <c r="CK8" s="388"/>
      <c r="CL8" s="388"/>
      <c r="CM8" s="417"/>
      <c r="CN8" s="418" t="s">
        <v>411</v>
      </c>
      <c r="CO8" s="418" t="s">
        <v>132</v>
      </c>
      <c r="CP8" s="418" t="s">
        <v>133</v>
      </c>
      <c r="CQ8" s="418" t="s">
        <v>387</v>
      </c>
      <c r="CR8" s="216">
        <v>80000</v>
      </c>
      <c r="CS8" s="217">
        <v>60000</v>
      </c>
      <c r="CT8" s="419">
        <v>120</v>
      </c>
      <c r="CU8" s="366"/>
      <c r="CV8" s="366"/>
      <c r="CW8" s="367"/>
      <c r="CX8" s="221">
        <v>70000</v>
      </c>
      <c r="CY8" s="222">
        <v>55000</v>
      </c>
      <c r="CZ8" s="338"/>
      <c r="DA8" s="420"/>
      <c r="DB8" s="421"/>
      <c r="DC8" s="338"/>
      <c r="DD8" s="338"/>
      <c r="DE8" s="338"/>
      <c r="DF8" s="338"/>
      <c r="DG8" s="422">
        <f t="shared" si="0"/>
        <v>9600000</v>
      </c>
      <c r="DH8" s="422">
        <f t="shared" si="1"/>
        <v>0</v>
      </c>
      <c r="DI8" s="422">
        <f t="shared" si="2"/>
        <v>0</v>
      </c>
      <c r="DJ8" s="422">
        <f t="shared" si="3"/>
        <v>0</v>
      </c>
      <c r="DK8" s="422">
        <f t="shared" si="4"/>
        <v>9600000</v>
      </c>
      <c r="DL8" s="423">
        <v>9600000</v>
      </c>
      <c r="DM8" s="424" t="s">
        <v>532</v>
      </c>
    </row>
    <row r="9" spans="1:117" hidden="1" x14ac:dyDescent="0.25">
      <c r="A9" s="430">
        <v>27</v>
      </c>
      <c r="B9" s="432"/>
      <c r="C9" s="433"/>
      <c r="D9" s="362"/>
      <c r="E9" s="362"/>
      <c r="F9" s="431"/>
      <c r="G9" s="362"/>
      <c r="H9" s="362"/>
      <c r="I9" s="431"/>
      <c r="J9" s="434"/>
      <c r="K9" s="434"/>
      <c r="L9" s="434"/>
      <c r="M9" s="434"/>
      <c r="N9" s="434"/>
      <c r="O9" s="434"/>
      <c r="P9" s="434"/>
      <c r="Q9" s="434"/>
      <c r="R9" s="362"/>
      <c r="S9" s="362"/>
      <c r="T9" s="362"/>
      <c r="U9" s="362"/>
      <c r="V9" s="362"/>
      <c r="W9" s="362"/>
      <c r="X9" s="362"/>
      <c r="Y9" s="341"/>
      <c r="Z9" s="341"/>
      <c r="AA9" s="383"/>
      <c r="AB9" s="402"/>
      <c r="AC9" s="402"/>
      <c r="AD9" s="383"/>
      <c r="AJ9" s="383"/>
      <c r="AK9" s="383"/>
      <c r="AL9" s="384"/>
      <c r="AM9" s="384"/>
      <c r="AN9" s="384"/>
      <c r="AO9" s="385"/>
      <c r="AP9" s="384"/>
      <c r="AQ9" s="386"/>
      <c r="AR9" s="387"/>
      <c r="AS9" s="384"/>
      <c r="AT9" s="388"/>
      <c r="AU9" s="388"/>
      <c r="AV9" s="388"/>
      <c r="AW9" s="389"/>
      <c r="AX9" s="390"/>
      <c r="AY9" s="391"/>
      <c r="AZ9" s="390"/>
      <c r="BA9" s="391"/>
      <c r="BB9" s="391"/>
      <c r="BC9" s="391"/>
      <c r="BD9" s="391"/>
      <c r="BE9" s="391"/>
      <c r="BF9" s="391"/>
      <c r="BG9" s="391"/>
      <c r="BH9" s="391"/>
      <c r="BI9" s="392"/>
      <c r="BJ9" s="393"/>
      <c r="BK9" s="394"/>
      <c r="BL9" s="393"/>
      <c r="BM9" s="394"/>
      <c r="BN9" s="393"/>
      <c r="BO9" s="394"/>
      <c r="BP9" s="393"/>
      <c r="BQ9" s="394"/>
      <c r="BR9" s="393"/>
      <c r="BS9" s="394"/>
      <c r="BT9" s="393"/>
      <c r="BU9" s="395"/>
      <c r="BV9" s="393"/>
      <c r="BW9" s="395"/>
      <c r="BX9" s="393"/>
      <c r="BY9" s="395"/>
      <c r="BZ9" s="396">
        <f t="shared" ref="BZ9:CA13" si="5">SUM(BJ9,BL9,BN9,BP9,BR9,BT9)</f>
        <v>0</v>
      </c>
      <c r="CA9" s="397">
        <f t="shared" si="5"/>
        <v>0</v>
      </c>
      <c r="CB9" s="398">
        <f t="shared" ref="CB9:CC13" si="6">SUM(BV9,)</f>
        <v>0</v>
      </c>
      <c r="CC9" s="398">
        <f t="shared" si="6"/>
        <v>0</v>
      </c>
      <c r="CD9" s="389"/>
      <c r="CE9" s="388"/>
      <c r="CF9" s="388"/>
      <c r="CG9" s="388"/>
      <c r="CH9" s="388"/>
      <c r="CI9" s="388"/>
      <c r="CJ9" s="388"/>
      <c r="CK9" s="388"/>
      <c r="CL9" s="388"/>
      <c r="CM9" s="399"/>
      <c r="CN9" s="429"/>
      <c r="CO9" s="429"/>
      <c r="CP9" s="429"/>
      <c r="CQ9" s="429"/>
      <c r="CR9" s="216">
        <v>80000</v>
      </c>
      <c r="CS9" s="217">
        <v>60000</v>
      </c>
      <c r="CT9" s="231">
        <v>0</v>
      </c>
      <c r="CU9" s="226">
        <v>0</v>
      </c>
      <c r="CV9" s="226">
        <v>0</v>
      </c>
      <c r="CW9" s="230">
        <v>0</v>
      </c>
      <c r="CX9" s="221">
        <v>70000</v>
      </c>
      <c r="CY9" s="222">
        <v>55000</v>
      </c>
      <c r="CZ9" s="402"/>
      <c r="DA9" s="403"/>
      <c r="DB9" s="404"/>
      <c r="DC9" s="402"/>
      <c r="DD9" s="402"/>
      <c r="DE9" s="402"/>
      <c r="DF9" s="402"/>
      <c r="DG9" s="372">
        <f t="shared" si="0"/>
        <v>0</v>
      </c>
      <c r="DH9" s="372">
        <f t="shared" ref="DH9:DH13" si="7">CU9*$CS$4</f>
        <v>0</v>
      </c>
      <c r="DI9" s="372">
        <f t="shared" si="2"/>
        <v>0</v>
      </c>
      <c r="DJ9" s="372">
        <f t="shared" si="3"/>
        <v>0</v>
      </c>
      <c r="DK9" s="372">
        <f t="shared" ref="DK9:DK13" si="8">SUM(DG9:DJ9)</f>
        <v>0</v>
      </c>
    </row>
    <row r="10" spans="1:117" hidden="1" x14ac:dyDescent="0.25">
      <c r="A10" s="336">
        <v>28</v>
      </c>
      <c r="B10" s="425"/>
      <c r="C10" s="426"/>
      <c r="D10" s="383"/>
      <c r="E10" s="383"/>
      <c r="F10" s="402"/>
      <c r="G10" s="383"/>
      <c r="H10" s="383"/>
      <c r="I10" s="402"/>
      <c r="J10" s="341"/>
      <c r="K10" s="341"/>
      <c r="L10" s="341"/>
      <c r="M10" s="341"/>
      <c r="N10" s="341"/>
      <c r="O10" s="341"/>
      <c r="P10" s="341"/>
      <c r="Q10" s="341"/>
      <c r="R10" s="362"/>
      <c r="S10" s="362"/>
      <c r="T10" s="362"/>
      <c r="U10" s="362"/>
      <c r="V10" s="362"/>
      <c r="W10" s="362"/>
      <c r="X10" s="362"/>
      <c r="Y10" s="341"/>
      <c r="Z10" s="341"/>
      <c r="AA10" s="383"/>
      <c r="AB10" s="402"/>
      <c r="AC10" s="402"/>
      <c r="AD10" s="383"/>
      <c r="AJ10" s="383"/>
      <c r="AK10" s="383"/>
      <c r="AL10" s="384"/>
      <c r="AM10" s="384"/>
      <c r="AN10" s="384"/>
      <c r="AO10" s="385"/>
      <c r="AP10" s="384"/>
      <c r="AQ10" s="386"/>
      <c r="AR10" s="387"/>
      <c r="AS10" s="384"/>
      <c r="AT10" s="388"/>
      <c r="AU10" s="388"/>
      <c r="AV10" s="388"/>
      <c r="AW10" s="389"/>
      <c r="AX10" s="390"/>
      <c r="AY10" s="391"/>
      <c r="AZ10" s="390"/>
      <c r="BA10" s="391"/>
      <c r="BB10" s="391"/>
      <c r="BC10" s="391"/>
      <c r="BD10" s="391"/>
      <c r="BE10" s="391"/>
      <c r="BF10" s="391"/>
      <c r="BG10" s="391"/>
      <c r="BH10" s="391"/>
      <c r="BI10" s="392"/>
      <c r="BJ10" s="393"/>
      <c r="BK10" s="394"/>
      <c r="BL10" s="393"/>
      <c r="BM10" s="394"/>
      <c r="BN10" s="393"/>
      <c r="BO10" s="394"/>
      <c r="BP10" s="393"/>
      <c r="BQ10" s="394"/>
      <c r="BR10" s="393"/>
      <c r="BS10" s="394"/>
      <c r="BT10" s="393"/>
      <c r="BU10" s="395"/>
      <c r="BV10" s="393"/>
      <c r="BW10" s="395"/>
      <c r="BX10" s="393"/>
      <c r="BY10" s="395"/>
      <c r="BZ10" s="396">
        <f t="shared" si="5"/>
        <v>0</v>
      </c>
      <c r="CA10" s="397">
        <f t="shared" si="5"/>
        <v>0</v>
      </c>
      <c r="CB10" s="398">
        <f t="shared" si="6"/>
        <v>0</v>
      </c>
      <c r="CC10" s="398">
        <f t="shared" si="6"/>
        <v>0</v>
      </c>
      <c r="CD10" s="389"/>
      <c r="CE10" s="388"/>
      <c r="CF10" s="388"/>
      <c r="CG10" s="388"/>
      <c r="CH10" s="388"/>
      <c r="CI10" s="388"/>
      <c r="CJ10" s="388"/>
      <c r="CK10" s="388"/>
      <c r="CL10" s="388"/>
      <c r="CM10" s="399"/>
      <c r="CN10" s="429"/>
      <c r="CO10" s="429"/>
      <c r="CP10" s="429"/>
      <c r="CQ10" s="429"/>
      <c r="CR10" s="216">
        <v>80000</v>
      </c>
      <c r="CS10" s="217">
        <v>60000</v>
      </c>
      <c r="CT10" s="231">
        <v>0</v>
      </c>
      <c r="CU10" s="226">
        <v>0</v>
      </c>
      <c r="CV10" s="226">
        <v>0</v>
      </c>
      <c r="CW10" s="230">
        <v>0</v>
      </c>
      <c r="CX10" s="221">
        <v>70000</v>
      </c>
      <c r="CY10" s="222">
        <v>55000</v>
      </c>
      <c r="CZ10" s="402"/>
      <c r="DA10" s="403"/>
      <c r="DB10" s="404"/>
      <c r="DC10" s="402"/>
      <c r="DD10" s="402"/>
      <c r="DE10" s="402"/>
      <c r="DF10" s="402"/>
      <c r="DG10" s="372">
        <f t="shared" si="0"/>
        <v>0</v>
      </c>
      <c r="DH10" s="372">
        <f t="shared" si="7"/>
        <v>0</v>
      </c>
      <c r="DI10" s="372">
        <f t="shared" si="2"/>
        <v>0</v>
      </c>
      <c r="DJ10" s="372">
        <f t="shared" si="3"/>
        <v>0</v>
      </c>
      <c r="DK10" s="372">
        <f t="shared" si="8"/>
        <v>0</v>
      </c>
    </row>
    <row r="11" spans="1:117" hidden="1" x14ac:dyDescent="0.25">
      <c r="A11" s="336">
        <v>29</v>
      </c>
      <c r="B11" s="425"/>
      <c r="C11" s="426"/>
      <c r="D11" s="383"/>
      <c r="E11" s="383"/>
      <c r="F11" s="402"/>
      <c r="G11" s="383"/>
      <c r="H11" s="383"/>
      <c r="I11" s="402"/>
      <c r="J11" s="341"/>
      <c r="K11" s="341"/>
      <c r="L11" s="341"/>
      <c r="M11" s="341"/>
      <c r="N11" s="341"/>
      <c r="O11" s="341"/>
      <c r="P11" s="341"/>
      <c r="Q11" s="341"/>
      <c r="R11" s="362"/>
      <c r="S11" s="362"/>
      <c r="T11" s="362"/>
      <c r="U11" s="362"/>
      <c r="V11" s="362"/>
      <c r="W11" s="362"/>
      <c r="X11" s="362"/>
      <c r="Y11" s="341"/>
      <c r="Z11" s="341"/>
      <c r="AA11" s="383"/>
      <c r="AB11" s="402"/>
      <c r="AC11" s="402"/>
      <c r="AD11" s="383"/>
      <c r="AJ11" s="383"/>
      <c r="AK11" s="383"/>
      <c r="AL11" s="384"/>
      <c r="AM11" s="384"/>
      <c r="AN11" s="384"/>
      <c r="AO11" s="385"/>
      <c r="AP11" s="384"/>
      <c r="AQ11" s="386"/>
      <c r="AR11" s="387"/>
      <c r="AS11" s="384"/>
      <c r="AT11" s="388"/>
      <c r="AU11" s="388"/>
      <c r="AV11" s="388"/>
      <c r="AW11" s="389"/>
      <c r="AX11" s="390"/>
      <c r="AY11" s="391"/>
      <c r="AZ11" s="390"/>
      <c r="BA11" s="391"/>
      <c r="BB11" s="391"/>
      <c r="BC11" s="391"/>
      <c r="BD11" s="391"/>
      <c r="BE11" s="391"/>
      <c r="BF11" s="391"/>
      <c r="BG11" s="391"/>
      <c r="BH11" s="391"/>
      <c r="BI11" s="392"/>
      <c r="BJ11" s="393"/>
      <c r="BK11" s="394"/>
      <c r="BL11" s="393"/>
      <c r="BM11" s="394"/>
      <c r="BN11" s="393"/>
      <c r="BO11" s="394"/>
      <c r="BP11" s="393"/>
      <c r="BQ11" s="394"/>
      <c r="BR11" s="393"/>
      <c r="BS11" s="394"/>
      <c r="BT11" s="393"/>
      <c r="BU11" s="395"/>
      <c r="BV11" s="393"/>
      <c r="BW11" s="395"/>
      <c r="BX11" s="393"/>
      <c r="BY11" s="395"/>
      <c r="BZ11" s="396">
        <f t="shared" si="5"/>
        <v>0</v>
      </c>
      <c r="CA11" s="397">
        <f t="shared" si="5"/>
        <v>0</v>
      </c>
      <c r="CB11" s="398">
        <f t="shared" si="6"/>
        <v>0</v>
      </c>
      <c r="CC11" s="398">
        <f t="shared" si="6"/>
        <v>0</v>
      </c>
      <c r="CD11" s="389"/>
      <c r="CE11" s="388"/>
      <c r="CF11" s="388"/>
      <c r="CG11" s="388"/>
      <c r="CH11" s="388"/>
      <c r="CI11" s="388"/>
      <c r="CJ11" s="388"/>
      <c r="CK11" s="388"/>
      <c r="CL11" s="388"/>
      <c r="CM11" s="399"/>
      <c r="CN11" s="429"/>
      <c r="CO11" s="429"/>
      <c r="CP11" s="429"/>
      <c r="CQ11" s="429"/>
      <c r="CR11" s="216">
        <v>80000</v>
      </c>
      <c r="CS11" s="217">
        <v>60000</v>
      </c>
      <c r="CT11" s="231">
        <v>0</v>
      </c>
      <c r="CU11" s="226">
        <v>0</v>
      </c>
      <c r="CV11" s="226">
        <v>0</v>
      </c>
      <c r="CW11" s="230">
        <v>0</v>
      </c>
      <c r="CX11" s="221">
        <v>70000</v>
      </c>
      <c r="CY11" s="222">
        <v>55000</v>
      </c>
      <c r="CZ11" s="402"/>
      <c r="DA11" s="403"/>
      <c r="DB11" s="404"/>
      <c r="DC11" s="402"/>
      <c r="DD11" s="402"/>
      <c r="DE11" s="402"/>
      <c r="DF11" s="402"/>
      <c r="DG11" s="372">
        <f t="shared" si="0"/>
        <v>0</v>
      </c>
      <c r="DH11" s="372">
        <f t="shared" si="7"/>
        <v>0</v>
      </c>
      <c r="DI11" s="372">
        <f t="shared" si="2"/>
        <v>0</v>
      </c>
      <c r="DJ11" s="372">
        <f t="shared" si="3"/>
        <v>0</v>
      </c>
      <c r="DK11" s="372">
        <f t="shared" si="8"/>
        <v>0</v>
      </c>
    </row>
    <row r="12" spans="1:117" hidden="1" x14ac:dyDescent="0.25">
      <c r="A12" s="336">
        <v>30</v>
      </c>
      <c r="B12" s="425"/>
      <c r="C12" s="426"/>
      <c r="D12" s="383"/>
      <c r="E12" s="383"/>
      <c r="F12" s="402"/>
      <c r="G12" s="383"/>
      <c r="H12" s="383"/>
      <c r="I12" s="402"/>
      <c r="J12" s="341"/>
      <c r="K12" s="341"/>
      <c r="L12" s="341"/>
      <c r="M12" s="341"/>
      <c r="N12" s="341"/>
      <c r="O12" s="341"/>
      <c r="P12" s="341"/>
      <c r="Q12" s="341"/>
      <c r="R12" s="362"/>
      <c r="S12" s="362"/>
      <c r="T12" s="362"/>
      <c r="U12" s="362"/>
      <c r="V12" s="362"/>
      <c r="W12" s="362"/>
      <c r="X12" s="362"/>
      <c r="Y12" s="341"/>
      <c r="Z12" s="341"/>
      <c r="AA12" s="383"/>
      <c r="AB12" s="402"/>
      <c r="AC12" s="402"/>
      <c r="AD12" s="383"/>
      <c r="AJ12" s="383"/>
      <c r="AK12" s="383"/>
      <c r="AL12" s="384"/>
      <c r="AM12" s="384"/>
      <c r="AN12" s="384"/>
      <c r="AO12" s="385"/>
      <c r="AP12" s="384"/>
      <c r="AQ12" s="386"/>
      <c r="AR12" s="387"/>
      <c r="AS12" s="384"/>
      <c r="AT12" s="388"/>
      <c r="AU12" s="388"/>
      <c r="AV12" s="388"/>
      <c r="AW12" s="389"/>
      <c r="AX12" s="390"/>
      <c r="AY12" s="391"/>
      <c r="AZ12" s="390"/>
      <c r="BA12" s="391"/>
      <c r="BB12" s="391"/>
      <c r="BC12" s="391"/>
      <c r="BD12" s="391"/>
      <c r="BE12" s="391"/>
      <c r="BF12" s="391"/>
      <c r="BG12" s="391"/>
      <c r="BH12" s="391"/>
      <c r="BI12" s="392"/>
      <c r="BJ12" s="393"/>
      <c r="BK12" s="394"/>
      <c r="BL12" s="393"/>
      <c r="BM12" s="394"/>
      <c r="BN12" s="393"/>
      <c r="BO12" s="394"/>
      <c r="BP12" s="393"/>
      <c r="BQ12" s="394"/>
      <c r="BR12" s="393"/>
      <c r="BS12" s="394"/>
      <c r="BT12" s="393"/>
      <c r="BU12" s="395"/>
      <c r="BV12" s="393"/>
      <c r="BW12" s="395"/>
      <c r="BX12" s="393"/>
      <c r="BY12" s="395"/>
      <c r="BZ12" s="396">
        <f t="shared" si="5"/>
        <v>0</v>
      </c>
      <c r="CA12" s="397">
        <f t="shared" si="5"/>
        <v>0</v>
      </c>
      <c r="CB12" s="398">
        <f t="shared" si="6"/>
        <v>0</v>
      </c>
      <c r="CC12" s="398">
        <f t="shared" si="6"/>
        <v>0</v>
      </c>
      <c r="CD12" s="389"/>
      <c r="CE12" s="388"/>
      <c r="CF12" s="388"/>
      <c r="CG12" s="388"/>
      <c r="CH12" s="388"/>
      <c r="CI12" s="388"/>
      <c r="CJ12" s="388"/>
      <c r="CK12" s="388"/>
      <c r="CL12" s="388"/>
      <c r="CM12" s="399"/>
      <c r="CN12" s="429"/>
      <c r="CO12" s="429"/>
      <c r="CP12" s="429"/>
      <c r="CQ12" s="429"/>
      <c r="CR12" s="216">
        <v>80000</v>
      </c>
      <c r="CS12" s="217">
        <v>60000</v>
      </c>
      <c r="CT12" s="231">
        <v>0</v>
      </c>
      <c r="CU12" s="226">
        <v>0</v>
      </c>
      <c r="CV12" s="226">
        <v>0</v>
      </c>
      <c r="CW12" s="230">
        <v>0</v>
      </c>
      <c r="CX12" s="221">
        <v>70000</v>
      </c>
      <c r="CY12" s="222">
        <v>55000</v>
      </c>
      <c r="CZ12" s="402"/>
      <c r="DA12" s="403"/>
      <c r="DB12" s="404"/>
      <c r="DC12" s="402"/>
      <c r="DD12" s="402"/>
      <c r="DE12" s="402"/>
      <c r="DF12" s="402"/>
      <c r="DG12" s="372">
        <f t="shared" si="0"/>
        <v>0</v>
      </c>
      <c r="DH12" s="372">
        <f t="shared" si="7"/>
        <v>0</v>
      </c>
      <c r="DI12" s="372">
        <f t="shared" si="2"/>
        <v>0</v>
      </c>
      <c r="DJ12" s="372">
        <f t="shared" si="3"/>
        <v>0</v>
      </c>
      <c r="DK12" s="372">
        <f t="shared" si="8"/>
        <v>0</v>
      </c>
    </row>
    <row r="13" spans="1:117" hidden="1" x14ac:dyDescent="0.25">
      <c r="A13" s="336">
        <v>31</v>
      </c>
      <c r="B13" s="425"/>
      <c r="C13" s="426"/>
      <c r="D13" s="383"/>
      <c r="E13" s="383"/>
      <c r="F13" s="402"/>
      <c r="G13" s="383"/>
      <c r="H13" s="383"/>
      <c r="I13" s="402"/>
      <c r="J13" s="341"/>
      <c r="K13" s="341"/>
      <c r="L13" s="341"/>
      <c r="M13" s="341"/>
      <c r="N13" s="341"/>
      <c r="O13" s="341"/>
      <c r="P13" s="341"/>
      <c r="Q13" s="341"/>
      <c r="R13" s="362"/>
      <c r="S13" s="362"/>
      <c r="T13" s="362"/>
      <c r="U13" s="362"/>
      <c r="V13" s="362"/>
      <c r="W13" s="362"/>
      <c r="X13" s="362"/>
      <c r="Y13" s="341"/>
      <c r="Z13" s="341"/>
      <c r="AA13" s="383"/>
      <c r="AB13" s="402"/>
      <c r="AC13" s="402"/>
      <c r="AD13" s="383"/>
      <c r="AJ13" s="383"/>
      <c r="AK13" s="383"/>
      <c r="AL13" s="384"/>
      <c r="AM13" s="384"/>
      <c r="AN13" s="384"/>
      <c r="AO13" s="385"/>
      <c r="AP13" s="384"/>
      <c r="AQ13" s="386"/>
      <c r="AR13" s="387"/>
      <c r="AS13" s="384"/>
      <c r="AT13" s="388"/>
      <c r="AU13" s="388"/>
      <c r="AV13" s="388"/>
      <c r="AW13" s="389"/>
      <c r="AX13" s="390"/>
      <c r="AY13" s="391"/>
      <c r="AZ13" s="390"/>
      <c r="BA13" s="391"/>
      <c r="BB13" s="391"/>
      <c r="BC13" s="391"/>
      <c r="BD13" s="391"/>
      <c r="BE13" s="391"/>
      <c r="BF13" s="391"/>
      <c r="BG13" s="391"/>
      <c r="BH13" s="391"/>
      <c r="BI13" s="392"/>
      <c r="BJ13" s="393"/>
      <c r="BK13" s="394"/>
      <c r="BL13" s="393"/>
      <c r="BM13" s="394"/>
      <c r="BN13" s="393"/>
      <c r="BO13" s="394"/>
      <c r="BP13" s="393"/>
      <c r="BQ13" s="394"/>
      <c r="BR13" s="393"/>
      <c r="BS13" s="394"/>
      <c r="BT13" s="393"/>
      <c r="BU13" s="395"/>
      <c r="BV13" s="393"/>
      <c r="BW13" s="395"/>
      <c r="BX13" s="393"/>
      <c r="BY13" s="395"/>
      <c r="BZ13" s="396">
        <f t="shared" si="5"/>
        <v>0</v>
      </c>
      <c r="CA13" s="397">
        <f t="shared" si="5"/>
        <v>0</v>
      </c>
      <c r="CB13" s="398">
        <f t="shared" si="6"/>
        <v>0</v>
      </c>
      <c r="CC13" s="398">
        <f t="shared" si="6"/>
        <v>0</v>
      </c>
      <c r="CD13" s="389"/>
      <c r="CE13" s="388"/>
      <c r="CF13" s="388"/>
      <c r="CG13" s="388"/>
      <c r="CH13" s="388"/>
      <c r="CI13" s="388"/>
      <c r="CJ13" s="388"/>
      <c r="CK13" s="388"/>
      <c r="CL13" s="388"/>
      <c r="CM13" s="399"/>
      <c r="CN13" s="429"/>
      <c r="CO13" s="429"/>
      <c r="CP13" s="429"/>
      <c r="CQ13" s="429"/>
      <c r="CR13" s="216">
        <v>80000</v>
      </c>
      <c r="CS13" s="217">
        <v>60000</v>
      </c>
      <c r="CT13" s="231">
        <v>0</v>
      </c>
      <c r="CU13" s="226">
        <v>0</v>
      </c>
      <c r="CV13" s="226">
        <v>0</v>
      </c>
      <c r="CW13" s="230">
        <v>0</v>
      </c>
      <c r="CX13" s="221">
        <v>70000</v>
      </c>
      <c r="CY13" s="222">
        <v>55000</v>
      </c>
      <c r="CZ13" s="402"/>
      <c r="DA13" s="403"/>
      <c r="DB13" s="404"/>
      <c r="DC13" s="402"/>
      <c r="DD13" s="402"/>
      <c r="DE13" s="402"/>
      <c r="DF13" s="402"/>
      <c r="DG13" s="372">
        <f t="shared" si="0"/>
        <v>0</v>
      </c>
      <c r="DH13" s="372">
        <f t="shared" si="7"/>
        <v>0</v>
      </c>
      <c r="DI13" s="372">
        <f t="shared" si="2"/>
        <v>0</v>
      </c>
      <c r="DJ13" s="372">
        <f t="shared" si="3"/>
        <v>0</v>
      </c>
      <c r="DK13" s="372">
        <f t="shared" si="8"/>
        <v>0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Z4:CC13"/>
  </dataValidations>
  <pageMargins left="0.3" right="0.2" top="0.2" bottom="0.2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O5"/>
  <sheetViews>
    <sheetView zoomScale="89" zoomScaleNormal="89" workbookViewId="0">
      <pane xSplit="3" ySplit="1" topLeftCell="H3" activePane="bottomRight" state="frozen"/>
      <selection pane="topRight" activeCell="G1" sqref="G1"/>
      <selection pane="bottomLeft" activeCell="A2" sqref="A2"/>
      <selection pane="bottomRight" activeCell="A2" sqref="A2:R5"/>
    </sheetView>
  </sheetViews>
  <sheetFormatPr defaultColWidth="5.5703125" defaultRowHeight="15" x14ac:dyDescent="0.25"/>
  <cols>
    <col min="1" max="1" width="3.5703125" style="1" customWidth="1"/>
    <col min="2" max="2" width="9.7109375" style="1" customWidth="1"/>
    <col min="3" max="3" width="7.28515625" style="1" customWidth="1"/>
    <col min="4" max="4" width="10.140625" style="1" customWidth="1"/>
    <col min="5" max="5" width="5.28515625" style="1" customWidth="1"/>
    <col min="6" max="6" width="15" style="1" customWidth="1"/>
    <col min="7" max="7" width="13.140625" style="1" customWidth="1"/>
    <col min="8" max="8" width="13.28515625" style="1" customWidth="1"/>
    <col min="9" max="9" width="10.85546875" style="1" customWidth="1"/>
    <col min="10" max="11" width="14.5703125" style="1" customWidth="1"/>
    <col min="12" max="12" width="12.28515625" style="1" customWidth="1"/>
    <col min="13" max="14" width="8.28515625" style="1" customWidth="1"/>
    <col min="15" max="15" width="6.5703125" style="1" customWidth="1"/>
    <col min="16" max="17" width="6.42578125" style="1" customWidth="1"/>
    <col min="18" max="18" width="35.7109375" style="170" bestFit="1" customWidth="1"/>
    <col min="19" max="19" width="9" style="1" customWidth="1"/>
    <col min="20" max="20" width="7.28515625" style="1" customWidth="1"/>
    <col min="21" max="21" width="6.5703125" style="1" customWidth="1"/>
    <col min="22" max="22" width="6.42578125" style="1" customWidth="1"/>
    <col min="23" max="23" width="13.140625" style="1" customWidth="1"/>
    <col min="24" max="24" width="13.28515625" style="1" customWidth="1"/>
    <col min="25" max="25" width="10.85546875" style="1" customWidth="1"/>
    <col min="26" max="26" width="17" style="1" customWidth="1"/>
    <col min="27" max="27" width="10" style="1" customWidth="1"/>
    <col min="28" max="28" width="22.7109375" style="1" customWidth="1"/>
    <col min="29" max="29" width="11" style="1" customWidth="1"/>
    <col min="30" max="30" width="9.85546875" style="128" bestFit="1" customWidth="1"/>
    <col min="31" max="31" width="16.28515625" style="129" customWidth="1"/>
    <col min="32" max="32" width="16.7109375" style="129" customWidth="1"/>
    <col min="33" max="33" width="16.28515625" style="129" customWidth="1"/>
    <col min="34" max="34" width="16.7109375" style="129" customWidth="1"/>
    <col min="35" max="36" width="11" style="1" customWidth="1"/>
    <col min="37" max="37" width="14.85546875" style="1" customWidth="1"/>
    <col min="38" max="38" width="14" style="1" customWidth="1"/>
    <col min="39" max="39" width="22.28515625" style="1" customWidth="1"/>
    <col min="40" max="40" width="13.28515625" style="1" customWidth="1"/>
    <col min="41" max="41" width="13.7109375" style="1" customWidth="1"/>
    <col min="42" max="42" width="9.140625" style="1" customWidth="1"/>
    <col min="43" max="44" width="6.42578125" style="1" customWidth="1"/>
    <col min="45" max="46" width="6" style="1" customWidth="1"/>
    <col min="47" max="47" width="6.28515625" style="1" customWidth="1"/>
    <col min="48" max="48" width="7.85546875" style="1" customWidth="1"/>
    <col min="49" max="60" width="5.42578125" style="1" customWidth="1"/>
    <col min="61" max="61" width="6.7109375" style="1" customWidth="1"/>
    <col min="62" max="62" width="7" style="1" customWidth="1"/>
    <col min="63" max="63" width="6.7109375" style="1" customWidth="1"/>
    <col min="64" max="64" width="7" style="1" customWidth="1"/>
    <col min="65" max="65" width="6.7109375" style="1" customWidth="1"/>
    <col min="66" max="66" width="7" style="1" customWidth="1"/>
    <col min="67" max="67" width="6.7109375" style="1" customWidth="1"/>
    <col min="68" max="68" width="7" style="1" customWidth="1"/>
    <col min="69" max="69" width="6.7109375" style="1" customWidth="1"/>
    <col min="70" max="70" width="7" style="1" customWidth="1"/>
    <col min="71" max="71" width="6.7109375" style="1" customWidth="1"/>
    <col min="72" max="72" width="7" style="1" customWidth="1"/>
    <col min="73" max="73" width="6.7109375" style="1" customWidth="1"/>
    <col min="74" max="74" width="7" style="1" customWidth="1"/>
    <col min="75" max="75" width="6.7109375" style="1" customWidth="1"/>
    <col min="76" max="76" width="7" style="1" customWidth="1"/>
    <col min="77" max="77" width="7.140625" style="1" customWidth="1"/>
    <col min="78" max="78" width="7.28515625" style="1" customWidth="1"/>
    <col min="79" max="79" width="6.85546875" style="1" customWidth="1"/>
    <col min="80" max="80" width="7.140625" style="1" customWidth="1"/>
    <col min="81" max="81" width="5.42578125" style="1" customWidth="1"/>
    <col min="82" max="89" width="6" style="1" customWidth="1"/>
    <col min="90" max="90" width="35.7109375" style="170" bestFit="1" customWidth="1"/>
    <col min="91" max="91" width="7.7109375" style="1" customWidth="1"/>
    <col min="92" max="95" width="7.7109375" style="278" customWidth="1"/>
    <col min="96" max="96" width="6.28515625" style="1" customWidth="1"/>
    <col min="97" max="97" width="7.140625" style="1" customWidth="1"/>
    <col min="98" max="98" width="6" style="142" customWidth="1"/>
    <col min="99" max="99" width="4.7109375" style="142" customWidth="1"/>
    <col min="100" max="100" width="4.5703125" style="142" customWidth="1"/>
    <col min="101" max="101" width="5.28515625" style="142" customWidth="1"/>
    <col min="102" max="102" width="6.28515625" style="1" customWidth="1"/>
    <col min="103" max="103" width="6.140625" style="1" customWidth="1"/>
    <col min="104" max="104" width="4.85546875" style="142" customWidth="1"/>
    <col min="105" max="105" width="5.28515625" style="142" customWidth="1"/>
    <col min="106" max="107" width="5" style="142" customWidth="1"/>
    <col min="108" max="108" width="4.7109375" style="142" customWidth="1"/>
    <col min="109" max="109" width="5.140625" style="1" customWidth="1"/>
    <col min="110" max="110" width="10" style="1" customWidth="1"/>
    <col min="111" max="114" width="11.85546875" style="1" customWidth="1"/>
    <col min="115" max="115" width="11.140625" style="1" bestFit="1" customWidth="1"/>
    <col min="116" max="116" width="10.140625" style="1" customWidth="1"/>
    <col min="117" max="117" width="21.140625" style="1" bestFit="1" customWidth="1"/>
    <col min="118" max="16384" width="5.5703125" style="1"/>
  </cols>
  <sheetData>
    <row r="1" spans="1:119" ht="71.25" x14ac:dyDescent="0.25">
      <c r="A1" s="1" t="s">
        <v>0</v>
      </c>
      <c r="B1" s="3" t="s">
        <v>2</v>
      </c>
      <c r="C1" s="4" t="s">
        <v>3</v>
      </c>
      <c r="D1" s="2" t="s">
        <v>4</v>
      </c>
      <c r="E1" s="2" t="s">
        <v>1</v>
      </c>
      <c r="F1" s="2" t="s">
        <v>5</v>
      </c>
      <c r="G1" s="2" t="s">
        <v>13</v>
      </c>
      <c r="H1" s="2" t="s">
        <v>14</v>
      </c>
      <c r="I1" s="2" t="s">
        <v>15</v>
      </c>
      <c r="J1" s="2" t="s">
        <v>6</v>
      </c>
      <c r="K1" s="2" t="s">
        <v>6</v>
      </c>
      <c r="L1" s="2" t="s">
        <v>12</v>
      </c>
      <c r="M1" s="2" t="s">
        <v>7</v>
      </c>
      <c r="N1" s="2" t="s">
        <v>7</v>
      </c>
      <c r="O1" s="2" t="s">
        <v>10</v>
      </c>
      <c r="P1" s="2" t="s">
        <v>11</v>
      </c>
      <c r="Q1" s="2"/>
      <c r="R1" s="210" t="s">
        <v>78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13</v>
      </c>
      <c r="X1" s="2" t="s">
        <v>14</v>
      </c>
      <c r="Y1" s="2" t="s">
        <v>15</v>
      </c>
      <c r="Z1" s="2" t="s">
        <v>16</v>
      </c>
      <c r="AA1" s="2" t="s">
        <v>17</v>
      </c>
      <c r="AB1" s="5" t="s">
        <v>18</v>
      </c>
      <c r="AC1" s="5" t="s">
        <v>19</v>
      </c>
      <c r="AD1" s="6" t="s">
        <v>20</v>
      </c>
      <c r="AE1" s="6" t="s">
        <v>21</v>
      </c>
      <c r="AF1" s="6" t="s">
        <v>22</v>
      </c>
      <c r="AG1" s="6" t="s">
        <v>23</v>
      </c>
      <c r="AH1" s="6" t="s">
        <v>24</v>
      </c>
      <c r="AI1" s="5"/>
      <c r="AJ1" s="5"/>
      <c r="AK1" s="7" t="s">
        <v>25</v>
      </c>
      <c r="AL1" s="7" t="s">
        <v>26</v>
      </c>
      <c r="AM1" s="7" t="s">
        <v>27</v>
      </c>
      <c r="AN1" s="7" t="s">
        <v>28</v>
      </c>
      <c r="AO1" s="7" t="s">
        <v>29</v>
      </c>
      <c r="AP1" s="8" t="s">
        <v>30</v>
      </c>
      <c r="AQ1" s="9" t="s">
        <v>31</v>
      </c>
      <c r="AR1" s="10" t="s">
        <v>32</v>
      </c>
      <c r="AS1" s="7" t="s">
        <v>33</v>
      </c>
      <c r="AT1" s="11" t="s">
        <v>34</v>
      </c>
      <c r="AU1" s="12" t="s">
        <v>35</v>
      </c>
      <c r="AV1" s="7" t="s">
        <v>36</v>
      </c>
      <c r="AW1" s="11" t="s">
        <v>37</v>
      </c>
      <c r="AX1" s="12" t="s">
        <v>38</v>
      </c>
      <c r="AY1" s="13" t="s">
        <v>39</v>
      </c>
      <c r="AZ1" s="14" t="s">
        <v>40</v>
      </c>
      <c r="BA1" s="15" t="s">
        <v>41</v>
      </c>
      <c r="BB1" s="15" t="s">
        <v>42</v>
      </c>
      <c r="BC1" s="15" t="s">
        <v>43</v>
      </c>
      <c r="BD1" s="15" t="s">
        <v>44</v>
      </c>
      <c r="BE1" s="15" t="s">
        <v>45</v>
      </c>
      <c r="BF1" s="15" t="s">
        <v>46</v>
      </c>
      <c r="BG1" s="16" t="s">
        <v>47</v>
      </c>
      <c r="BH1" s="16" t="s">
        <v>48</v>
      </c>
      <c r="BI1" s="17" t="s">
        <v>49</v>
      </c>
      <c r="BJ1" s="18" t="s">
        <v>50</v>
      </c>
      <c r="BK1" s="17" t="s">
        <v>51</v>
      </c>
      <c r="BL1" s="18" t="s">
        <v>52</v>
      </c>
      <c r="BM1" s="17" t="s">
        <v>53</v>
      </c>
      <c r="BN1" s="18" t="s">
        <v>54</v>
      </c>
      <c r="BO1" s="17" t="s">
        <v>55</v>
      </c>
      <c r="BP1" s="18" t="s">
        <v>56</v>
      </c>
      <c r="BQ1" s="17" t="s">
        <v>57</v>
      </c>
      <c r="BR1" s="18" t="s">
        <v>58</v>
      </c>
      <c r="BS1" s="17" t="s">
        <v>59</v>
      </c>
      <c r="BT1" s="18" t="s">
        <v>60</v>
      </c>
      <c r="BU1" s="19" t="s">
        <v>61</v>
      </c>
      <c r="BV1" s="20" t="s">
        <v>62</v>
      </c>
      <c r="BW1" s="19" t="s">
        <v>63</v>
      </c>
      <c r="BX1" s="20" t="s">
        <v>64</v>
      </c>
      <c r="BY1" s="17" t="s">
        <v>65</v>
      </c>
      <c r="BZ1" s="21" t="s">
        <v>66</v>
      </c>
      <c r="CA1" s="19" t="s">
        <v>67</v>
      </c>
      <c r="CB1" s="22" t="s">
        <v>68</v>
      </c>
      <c r="CC1" s="2" t="s">
        <v>69</v>
      </c>
      <c r="CD1" s="23" t="s">
        <v>70</v>
      </c>
      <c r="CE1" s="23" t="s">
        <v>71</v>
      </c>
      <c r="CF1" s="23" t="s">
        <v>72</v>
      </c>
      <c r="CG1" s="23" t="s">
        <v>73</v>
      </c>
      <c r="CH1" s="23" t="s">
        <v>74</v>
      </c>
      <c r="CI1" s="23" t="s">
        <v>75</v>
      </c>
      <c r="CJ1" s="2" t="s">
        <v>76</v>
      </c>
      <c r="CK1" s="2" t="s">
        <v>77</v>
      </c>
      <c r="CL1" s="210" t="s">
        <v>78</v>
      </c>
      <c r="CM1" s="5" t="s">
        <v>79</v>
      </c>
      <c r="CN1" s="250" t="s">
        <v>80</v>
      </c>
      <c r="CO1" s="250" t="s">
        <v>81</v>
      </c>
      <c r="CP1" s="250" t="s">
        <v>82</v>
      </c>
      <c r="CQ1" s="250" t="s">
        <v>83</v>
      </c>
      <c r="CR1" s="25" t="s">
        <v>84</v>
      </c>
      <c r="CS1" s="26" t="s">
        <v>85</v>
      </c>
      <c r="CT1" s="27" t="s">
        <v>65</v>
      </c>
      <c r="CU1" s="28" t="s">
        <v>66</v>
      </c>
      <c r="CV1" s="28" t="s">
        <v>67</v>
      </c>
      <c r="CW1" s="29" t="s">
        <v>68</v>
      </c>
      <c r="CX1" s="30" t="s">
        <v>86</v>
      </c>
      <c r="CY1" s="31" t="s">
        <v>87</v>
      </c>
      <c r="CZ1" s="32" t="s">
        <v>88</v>
      </c>
      <c r="DA1" s="33" t="s">
        <v>89</v>
      </c>
      <c r="DB1" s="34" t="s">
        <v>90</v>
      </c>
      <c r="DC1" s="32" t="s">
        <v>91</v>
      </c>
      <c r="DD1" s="32" t="s">
        <v>92</v>
      </c>
      <c r="DE1" s="5" t="s">
        <v>93</v>
      </c>
      <c r="DF1" s="35" t="s">
        <v>94</v>
      </c>
      <c r="DG1" s="36" t="s">
        <v>95</v>
      </c>
      <c r="DH1" s="37" t="s">
        <v>96</v>
      </c>
      <c r="DI1" s="36" t="s">
        <v>97</v>
      </c>
      <c r="DJ1" s="37" t="s">
        <v>98</v>
      </c>
      <c r="DK1" s="38" t="s">
        <v>99</v>
      </c>
      <c r="DL1" s="39" t="s">
        <v>100</v>
      </c>
      <c r="DM1" s="1" t="s">
        <v>101</v>
      </c>
    </row>
    <row r="2" spans="1:119" s="236" customFormat="1" ht="90.75" thickBot="1" x14ac:dyDescent="0.3">
      <c r="A2" s="234">
        <v>1</v>
      </c>
      <c r="B2" s="171" t="s">
        <v>431</v>
      </c>
      <c r="C2" s="172" t="s">
        <v>432</v>
      </c>
      <c r="D2" s="177" t="s">
        <v>433</v>
      </c>
      <c r="E2" s="104" t="s">
        <v>605</v>
      </c>
      <c r="F2" s="251" t="s">
        <v>180</v>
      </c>
      <c r="G2" s="177" t="s">
        <v>438</v>
      </c>
      <c r="H2" s="177" t="s">
        <v>439</v>
      </c>
      <c r="I2" s="68" t="s">
        <v>440</v>
      </c>
      <c r="J2" s="177" t="s">
        <v>434</v>
      </c>
      <c r="K2" s="177" t="s">
        <v>434</v>
      </c>
      <c r="L2" s="177" t="s">
        <v>437</v>
      </c>
      <c r="M2" s="177" t="s">
        <v>435</v>
      </c>
      <c r="N2" s="68" t="s">
        <v>615</v>
      </c>
      <c r="O2" s="179"/>
      <c r="P2" s="179"/>
      <c r="Q2" s="179"/>
      <c r="R2" s="257" t="s">
        <v>565</v>
      </c>
      <c r="S2" s="68" t="s">
        <v>436</v>
      </c>
      <c r="T2" s="68" t="s">
        <v>109</v>
      </c>
      <c r="U2" s="179"/>
      <c r="V2" s="179"/>
      <c r="W2" s="177" t="s">
        <v>438</v>
      </c>
      <c r="X2" s="177" t="s">
        <v>439</v>
      </c>
      <c r="Y2" s="68" t="s">
        <v>440</v>
      </c>
      <c r="Z2" s="177" t="s">
        <v>441</v>
      </c>
      <c r="AA2" s="252" t="s">
        <v>128</v>
      </c>
      <c r="AB2" s="252" t="s">
        <v>442</v>
      </c>
      <c r="AC2" s="253" t="s">
        <v>443</v>
      </c>
      <c r="AD2" s="184"/>
      <c r="AE2" s="45"/>
      <c r="AF2" s="45"/>
      <c r="AG2" s="45"/>
      <c r="AH2" s="45"/>
      <c r="AI2" s="253"/>
      <c r="AJ2" s="253"/>
      <c r="AK2" s="79"/>
      <c r="AL2" s="79"/>
      <c r="AM2" s="79"/>
      <c r="AN2" s="235"/>
      <c r="AO2" s="79"/>
      <c r="AP2" s="188"/>
      <c r="AQ2" s="186"/>
      <c r="AR2" s="79"/>
      <c r="AS2" s="79"/>
      <c r="AT2" s="192"/>
      <c r="AU2" s="192"/>
      <c r="AV2" s="80"/>
      <c r="AW2" s="198"/>
      <c r="AX2" s="199"/>
      <c r="AY2" s="198"/>
      <c r="AZ2" s="199"/>
      <c r="BA2" s="82"/>
      <c r="BB2" s="82"/>
      <c r="BC2" s="82"/>
      <c r="BD2" s="82"/>
      <c r="BE2" s="82"/>
      <c r="BF2" s="82"/>
      <c r="BG2" s="82"/>
      <c r="BH2" s="83"/>
      <c r="BI2" s="168"/>
      <c r="BJ2" s="81"/>
      <c r="BK2" s="168"/>
      <c r="BL2" s="81"/>
      <c r="BM2" s="168"/>
      <c r="BN2" s="81"/>
      <c r="BO2" s="168"/>
      <c r="BP2" s="81"/>
      <c r="BQ2" s="168"/>
      <c r="BR2" s="81"/>
      <c r="BS2" s="168"/>
      <c r="BT2" s="191"/>
      <c r="BU2" s="168"/>
      <c r="BV2" s="191"/>
      <c r="BW2" s="168"/>
      <c r="BX2" s="191"/>
      <c r="BY2" s="130"/>
      <c r="BZ2" s="254"/>
      <c r="CA2" s="132"/>
      <c r="CB2" s="130"/>
      <c r="CC2" s="255"/>
      <c r="CD2" s="256"/>
      <c r="CE2" s="256"/>
      <c r="CF2" s="256"/>
      <c r="CG2" s="256"/>
      <c r="CH2" s="256"/>
      <c r="CI2" s="256"/>
      <c r="CJ2" s="256"/>
      <c r="CK2" s="256"/>
      <c r="CL2" s="257" t="s">
        <v>565</v>
      </c>
      <c r="CM2" s="258"/>
      <c r="CN2" s="237" t="s">
        <v>506</v>
      </c>
      <c r="CO2" s="237" t="s">
        <v>507</v>
      </c>
      <c r="CP2" s="237" t="s">
        <v>177</v>
      </c>
      <c r="CQ2" s="237" t="s">
        <v>387</v>
      </c>
      <c r="CR2" s="259">
        <v>70000</v>
      </c>
      <c r="CS2" s="260">
        <v>55000</v>
      </c>
      <c r="CT2" s="239">
        <v>141</v>
      </c>
      <c r="CU2" s="241"/>
      <c r="CV2" s="241"/>
      <c r="CW2" s="242"/>
      <c r="CX2" s="259">
        <v>60000</v>
      </c>
      <c r="CY2" s="261">
        <v>45000</v>
      </c>
      <c r="CZ2" s="104"/>
      <c r="DA2" s="262"/>
      <c r="DB2" s="263"/>
      <c r="DC2" s="104"/>
      <c r="DD2" s="104"/>
      <c r="DE2" s="264"/>
      <c r="DF2" s="265"/>
      <c r="DG2" s="266">
        <f>CT2*$CR$4</f>
        <v>9870000</v>
      </c>
      <c r="DH2" s="267">
        <f>CU2*$CS$4</f>
        <v>0</v>
      </c>
      <c r="DI2" s="266">
        <f>CV2*$CX$4</f>
        <v>0</v>
      </c>
      <c r="DJ2" s="267">
        <f>CW2*$CY$4</f>
        <v>0</v>
      </c>
      <c r="DK2" s="268">
        <f>SUM(DG2:DJ2)</f>
        <v>9870000</v>
      </c>
      <c r="DL2" s="280">
        <v>9870000</v>
      </c>
      <c r="DM2" s="67" t="s">
        <v>511</v>
      </c>
      <c r="DN2" s="269"/>
      <c r="DO2" s="269"/>
    </row>
    <row r="3" spans="1:119" s="236" customFormat="1" ht="90" x14ac:dyDescent="0.25">
      <c r="A3" s="234">
        <v>2</v>
      </c>
      <c r="B3" s="270" t="s">
        <v>444</v>
      </c>
      <c r="C3" s="99" t="s">
        <v>445</v>
      </c>
      <c r="D3" s="68" t="s">
        <v>446</v>
      </c>
      <c r="E3" s="104" t="s">
        <v>605</v>
      </c>
      <c r="F3" s="104" t="s">
        <v>180</v>
      </c>
      <c r="G3" s="68" t="s">
        <v>449</v>
      </c>
      <c r="H3" s="68" t="s">
        <v>450</v>
      </c>
      <c r="I3" s="68" t="s">
        <v>451</v>
      </c>
      <c r="J3" s="68" t="s">
        <v>447</v>
      </c>
      <c r="K3" s="68" t="s">
        <v>447</v>
      </c>
      <c r="L3" s="68" t="s">
        <v>448</v>
      </c>
      <c r="M3" s="68" t="s">
        <v>607</v>
      </c>
      <c r="N3" s="68" t="s">
        <v>616</v>
      </c>
      <c r="O3" s="68"/>
      <c r="P3" s="68"/>
      <c r="Q3" s="68"/>
      <c r="R3" s="257" t="s">
        <v>565</v>
      </c>
      <c r="S3" s="68" t="s">
        <v>436</v>
      </c>
      <c r="T3" s="68" t="s">
        <v>109</v>
      </c>
      <c r="U3" s="68"/>
      <c r="V3" s="68"/>
      <c r="W3" s="68" t="s">
        <v>449</v>
      </c>
      <c r="X3" s="68" t="s">
        <v>450</v>
      </c>
      <c r="Y3" s="68" t="s">
        <v>451</v>
      </c>
      <c r="Z3" s="68" t="s">
        <v>452</v>
      </c>
      <c r="AA3" s="104" t="s">
        <v>128</v>
      </c>
      <c r="AB3" s="252" t="s">
        <v>442</v>
      </c>
      <c r="AC3" s="253" t="s">
        <v>453</v>
      </c>
      <c r="AD3" s="70"/>
      <c r="AE3" s="71"/>
      <c r="AF3" s="71"/>
      <c r="AG3" s="71"/>
      <c r="AH3" s="71"/>
      <c r="AI3" s="253"/>
      <c r="AJ3" s="253"/>
      <c r="AK3" s="79"/>
      <c r="AL3" s="79"/>
      <c r="AM3" s="79"/>
      <c r="AN3" s="185"/>
      <c r="AO3" s="79"/>
      <c r="AP3" s="188"/>
      <c r="AQ3" s="186"/>
      <c r="AR3" s="79"/>
      <c r="AS3" s="189"/>
      <c r="AT3" s="193"/>
      <c r="AU3" s="194"/>
      <c r="AV3" s="196"/>
      <c r="AW3" s="198"/>
      <c r="AX3" s="199"/>
      <c r="AY3" s="198"/>
      <c r="AZ3" s="199"/>
      <c r="BA3" s="82"/>
      <c r="BB3" s="82"/>
      <c r="BC3" s="82"/>
      <c r="BD3" s="82"/>
      <c r="BE3" s="82"/>
      <c r="BF3" s="82"/>
      <c r="BG3" s="82"/>
      <c r="BH3" s="83"/>
      <c r="BI3" s="168"/>
      <c r="BJ3" s="81"/>
      <c r="BK3" s="168"/>
      <c r="BL3" s="81"/>
      <c r="BM3" s="168"/>
      <c r="BN3" s="81"/>
      <c r="BO3" s="168"/>
      <c r="BP3" s="81"/>
      <c r="BQ3" s="168"/>
      <c r="BR3" s="81"/>
      <c r="BS3" s="168"/>
      <c r="BT3" s="191"/>
      <c r="BU3" s="168"/>
      <c r="BV3" s="191"/>
      <c r="BW3" s="168"/>
      <c r="BX3" s="191"/>
      <c r="BY3" s="130"/>
      <c r="BZ3" s="254"/>
      <c r="CA3" s="132"/>
      <c r="CB3" s="130"/>
      <c r="CC3" s="255"/>
      <c r="CD3" s="256"/>
      <c r="CE3" s="256"/>
      <c r="CF3" s="256"/>
      <c r="CG3" s="256"/>
      <c r="CH3" s="256"/>
      <c r="CI3" s="256"/>
      <c r="CJ3" s="256"/>
      <c r="CK3" s="256"/>
      <c r="CL3" s="257" t="s">
        <v>565</v>
      </c>
      <c r="CM3" s="258"/>
      <c r="CN3" s="237" t="s">
        <v>509</v>
      </c>
      <c r="CO3" s="237" t="s">
        <v>507</v>
      </c>
      <c r="CP3" s="237" t="s">
        <v>177</v>
      </c>
      <c r="CQ3" s="237" t="s">
        <v>387</v>
      </c>
      <c r="CR3" s="259">
        <v>70000</v>
      </c>
      <c r="CS3" s="260">
        <v>55000</v>
      </c>
      <c r="CT3" s="271">
        <v>2</v>
      </c>
      <c r="CU3" s="241"/>
      <c r="CV3" s="241"/>
      <c r="CW3" s="272"/>
      <c r="CX3" s="259">
        <v>60000</v>
      </c>
      <c r="CY3" s="261">
        <v>45000</v>
      </c>
      <c r="CZ3" s="104"/>
      <c r="DA3" s="262"/>
      <c r="DB3" s="263"/>
      <c r="DC3" s="104"/>
      <c r="DD3" s="104"/>
      <c r="DE3" s="264"/>
      <c r="DF3" s="265"/>
      <c r="DG3" s="266">
        <f>CT3*$CR$4</f>
        <v>140000</v>
      </c>
      <c r="DH3" s="267">
        <f>CU3*$CS$4</f>
        <v>0</v>
      </c>
      <c r="DI3" s="266">
        <f>CV3*$CX$4</f>
        <v>0</v>
      </c>
      <c r="DJ3" s="267">
        <f>CW3*$CY$4</f>
        <v>0</v>
      </c>
      <c r="DK3" s="268">
        <f>SUM(DG3:DJ3)</f>
        <v>140000</v>
      </c>
      <c r="DL3" s="281">
        <v>140000</v>
      </c>
      <c r="DM3" s="234" t="s">
        <v>512</v>
      </c>
    </row>
    <row r="4" spans="1:119" s="269" customFormat="1" ht="90" x14ac:dyDescent="0.25">
      <c r="A4" s="234">
        <v>3</v>
      </c>
      <c r="B4" s="98" t="s">
        <v>454</v>
      </c>
      <c r="C4" s="99" t="s">
        <v>455</v>
      </c>
      <c r="D4" s="273" t="s">
        <v>456</v>
      </c>
      <c r="E4" s="104" t="s">
        <v>605</v>
      </c>
      <c r="F4" s="104" t="s">
        <v>147</v>
      </c>
      <c r="G4" s="68" t="s">
        <v>459</v>
      </c>
      <c r="H4" s="68" t="s">
        <v>460</v>
      </c>
      <c r="I4" s="104" t="s">
        <v>324</v>
      </c>
      <c r="J4" s="68" t="s">
        <v>457</v>
      </c>
      <c r="K4" s="68" t="s">
        <v>457</v>
      </c>
      <c r="L4" s="68" t="s">
        <v>458</v>
      </c>
      <c r="M4" s="68" t="s">
        <v>607</v>
      </c>
      <c r="N4" s="68" t="s">
        <v>615</v>
      </c>
      <c r="O4" s="68"/>
      <c r="P4" s="68"/>
      <c r="Q4" s="68"/>
      <c r="R4" s="274" t="s">
        <v>565</v>
      </c>
      <c r="S4" s="68" t="s">
        <v>436</v>
      </c>
      <c r="T4" s="68" t="s">
        <v>109</v>
      </c>
      <c r="U4" s="68"/>
      <c r="V4" s="68"/>
      <c r="W4" s="68" t="s">
        <v>459</v>
      </c>
      <c r="X4" s="68" t="s">
        <v>460</v>
      </c>
      <c r="Y4" s="104" t="s">
        <v>324</v>
      </c>
      <c r="Z4" s="68" t="s">
        <v>461</v>
      </c>
      <c r="AA4" s="104" t="s">
        <v>128</v>
      </c>
      <c r="AB4" s="104" t="s">
        <v>462</v>
      </c>
      <c r="AC4" s="68">
        <v>8092758518</v>
      </c>
      <c r="AD4" s="70"/>
      <c r="AE4" s="71"/>
      <c r="AF4" s="71"/>
      <c r="AG4" s="71"/>
      <c r="AH4" s="71"/>
      <c r="AI4" s="68"/>
      <c r="AJ4" s="68"/>
      <c r="AK4" s="79"/>
      <c r="AL4" s="79"/>
      <c r="AM4" s="79"/>
      <c r="AN4" s="235"/>
      <c r="AO4" s="79"/>
      <c r="AP4" s="188"/>
      <c r="AQ4" s="186"/>
      <c r="AR4" s="79"/>
      <c r="AS4" s="79"/>
      <c r="AT4" s="79"/>
      <c r="AU4" s="79"/>
      <c r="AV4" s="80"/>
      <c r="AW4" s="81"/>
      <c r="AX4" s="82"/>
      <c r="AY4" s="81"/>
      <c r="AZ4" s="82"/>
      <c r="BA4" s="82"/>
      <c r="BB4" s="82"/>
      <c r="BC4" s="82"/>
      <c r="BD4" s="82"/>
      <c r="BE4" s="82"/>
      <c r="BF4" s="82"/>
      <c r="BG4" s="82"/>
      <c r="BH4" s="83"/>
      <c r="BI4" s="84"/>
      <c r="BJ4" s="85"/>
      <c r="BK4" s="84"/>
      <c r="BL4" s="85"/>
      <c r="BM4" s="84"/>
      <c r="BN4" s="85"/>
      <c r="BO4" s="84"/>
      <c r="BP4" s="85"/>
      <c r="BQ4" s="84"/>
      <c r="BR4" s="85"/>
      <c r="BS4" s="84"/>
      <c r="BT4" s="86"/>
      <c r="BU4" s="84"/>
      <c r="BV4" s="86"/>
      <c r="BW4" s="84"/>
      <c r="BX4" s="86"/>
      <c r="BY4" s="130"/>
      <c r="BZ4" s="131"/>
      <c r="CA4" s="132"/>
      <c r="CB4" s="132"/>
      <c r="CC4" s="80"/>
      <c r="CD4" s="79"/>
      <c r="CE4" s="79"/>
      <c r="CF4" s="79"/>
      <c r="CG4" s="79"/>
      <c r="CH4" s="79"/>
      <c r="CI4" s="79"/>
      <c r="CJ4" s="79"/>
      <c r="CK4" s="79"/>
      <c r="CL4" s="274" t="s">
        <v>565</v>
      </c>
      <c r="CM4" s="106"/>
      <c r="CN4" s="237" t="s">
        <v>510</v>
      </c>
      <c r="CO4" s="237" t="s">
        <v>507</v>
      </c>
      <c r="CP4" s="237" t="s">
        <v>177</v>
      </c>
      <c r="CQ4" s="237" t="s">
        <v>387</v>
      </c>
      <c r="CR4" s="259">
        <v>70000</v>
      </c>
      <c r="CS4" s="260">
        <v>55000</v>
      </c>
      <c r="CT4" s="275">
        <v>60</v>
      </c>
      <c r="CU4" s="241"/>
      <c r="CV4" s="241"/>
      <c r="CW4" s="272"/>
      <c r="CX4" s="259">
        <v>60000</v>
      </c>
      <c r="CY4" s="261">
        <v>45000</v>
      </c>
      <c r="CZ4" s="104"/>
      <c r="DA4" s="276"/>
      <c r="DB4" s="263"/>
      <c r="DC4" s="104"/>
      <c r="DD4" s="104"/>
      <c r="DE4" s="104"/>
      <c r="DF4" s="104"/>
      <c r="DG4" s="277">
        <f>CT4*$CR$4</f>
        <v>4200000</v>
      </c>
      <c r="DH4" s="277">
        <f>CU4*$CS$4</f>
        <v>0</v>
      </c>
      <c r="DI4" s="277">
        <f>CV4*$CX$4</f>
        <v>0</v>
      </c>
      <c r="DJ4" s="277">
        <f>CW4*$CY$4</f>
        <v>0</v>
      </c>
      <c r="DK4" s="277">
        <f>SUM(DG4:DJ4)</f>
        <v>4200000</v>
      </c>
      <c r="DL4" s="281">
        <v>4200000</v>
      </c>
      <c r="DM4" s="234" t="s">
        <v>513</v>
      </c>
      <c r="DN4" s="236"/>
      <c r="DO4" s="236"/>
    </row>
    <row r="5" spans="1:119" s="236" customFormat="1" ht="90" x14ac:dyDescent="0.25">
      <c r="A5" s="234">
        <v>4</v>
      </c>
      <c r="B5" s="98" t="s">
        <v>463</v>
      </c>
      <c r="C5" s="99" t="s">
        <v>464</v>
      </c>
      <c r="D5" s="68" t="s">
        <v>465</v>
      </c>
      <c r="E5" s="104" t="s">
        <v>605</v>
      </c>
      <c r="F5" s="68" t="s">
        <v>466</v>
      </c>
      <c r="G5" s="68" t="s">
        <v>469</v>
      </c>
      <c r="H5" s="68" t="s">
        <v>470</v>
      </c>
      <c r="I5" s="104" t="s">
        <v>471</v>
      </c>
      <c r="J5" s="68" t="s">
        <v>467</v>
      </c>
      <c r="K5" s="68" t="s">
        <v>467</v>
      </c>
      <c r="L5" s="68" t="s">
        <v>468</v>
      </c>
      <c r="M5" s="68" t="s">
        <v>608</v>
      </c>
      <c r="N5" s="68" t="s">
        <v>614</v>
      </c>
      <c r="O5" s="68"/>
      <c r="P5" s="68"/>
      <c r="Q5" s="68"/>
      <c r="R5" s="293" t="s">
        <v>571</v>
      </c>
      <c r="S5" s="68" t="s">
        <v>436</v>
      </c>
      <c r="T5" s="68" t="s">
        <v>109</v>
      </c>
      <c r="U5" s="68"/>
      <c r="V5" s="68"/>
      <c r="W5" s="68" t="s">
        <v>469</v>
      </c>
      <c r="X5" s="68" t="s">
        <v>470</v>
      </c>
      <c r="Y5" s="104" t="s">
        <v>471</v>
      </c>
      <c r="Z5" s="68" t="s">
        <v>472</v>
      </c>
      <c r="AA5" s="104" t="s">
        <v>128</v>
      </c>
      <c r="AB5" s="104" t="s">
        <v>473</v>
      </c>
      <c r="AC5" s="68" t="s">
        <v>474</v>
      </c>
      <c r="AD5" s="70"/>
      <c r="AE5" s="71"/>
      <c r="AF5" s="71"/>
      <c r="AG5" s="71"/>
      <c r="AH5" s="71"/>
      <c r="AI5" s="68"/>
      <c r="AJ5" s="68"/>
      <c r="AK5" s="79"/>
      <c r="AL5" s="79"/>
      <c r="AM5" s="79"/>
      <c r="AN5" s="235"/>
      <c r="AO5" s="79"/>
      <c r="AP5" s="188"/>
      <c r="AQ5" s="186"/>
      <c r="AR5" s="79"/>
      <c r="AS5" s="79"/>
      <c r="AT5" s="79"/>
      <c r="AU5" s="79"/>
      <c r="AV5" s="80"/>
      <c r="AW5" s="81"/>
      <c r="AX5" s="82"/>
      <c r="AY5" s="81"/>
      <c r="AZ5" s="82"/>
      <c r="BA5" s="82"/>
      <c r="BB5" s="82"/>
      <c r="BC5" s="82"/>
      <c r="BD5" s="82"/>
      <c r="BE5" s="82"/>
      <c r="BF5" s="82"/>
      <c r="BG5" s="82"/>
      <c r="BH5" s="83"/>
      <c r="BI5" s="84"/>
      <c r="BJ5" s="85"/>
      <c r="BK5" s="84"/>
      <c r="BL5" s="85"/>
      <c r="BM5" s="84"/>
      <c r="BN5" s="85"/>
      <c r="BO5" s="84"/>
      <c r="BP5" s="85"/>
      <c r="BQ5" s="84"/>
      <c r="BR5" s="85"/>
      <c r="BS5" s="84"/>
      <c r="BT5" s="86"/>
      <c r="BU5" s="84"/>
      <c r="BV5" s="86"/>
      <c r="BW5" s="84"/>
      <c r="BX5" s="86"/>
      <c r="BY5" s="130"/>
      <c r="BZ5" s="131"/>
      <c r="CA5" s="132"/>
      <c r="CB5" s="132"/>
      <c r="CC5" s="80"/>
      <c r="CD5" s="79"/>
      <c r="CE5" s="79"/>
      <c r="CF5" s="79"/>
      <c r="CG5" s="79"/>
      <c r="CH5" s="79"/>
      <c r="CI5" s="79"/>
      <c r="CJ5" s="79"/>
      <c r="CK5" s="79"/>
      <c r="CL5" s="293" t="s">
        <v>571</v>
      </c>
      <c r="CM5" s="106"/>
      <c r="CN5" s="294" t="s">
        <v>508</v>
      </c>
      <c r="CO5" s="294" t="s">
        <v>507</v>
      </c>
      <c r="CP5" s="294" t="s">
        <v>177</v>
      </c>
      <c r="CQ5" s="294" t="s">
        <v>387</v>
      </c>
      <c r="CR5" s="259">
        <v>70000</v>
      </c>
      <c r="CS5" s="260">
        <v>55000</v>
      </c>
      <c r="CT5" s="275"/>
      <c r="CU5" s="241">
        <v>90</v>
      </c>
      <c r="CV5" s="241"/>
      <c r="CW5" s="272"/>
      <c r="CX5" s="259">
        <v>60000</v>
      </c>
      <c r="CY5" s="261">
        <v>45000</v>
      </c>
      <c r="CZ5" s="104"/>
      <c r="DA5" s="276"/>
      <c r="DB5" s="263"/>
      <c r="DC5" s="104"/>
      <c r="DD5" s="104">
        <f>SUM(CZ5:DB5)</f>
        <v>0</v>
      </c>
      <c r="DE5" s="104"/>
      <c r="DF5" s="104" t="s">
        <v>153</v>
      </c>
      <c r="DG5" s="277">
        <f>CT5*$CR$4</f>
        <v>0</v>
      </c>
      <c r="DH5" s="277">
        <f>CU5*$CS$4</f>
        <v>4950000</v>
      </c>
      <c r="DI5" s="277">
        <f>CV5*$CX$4</f>
        <v>0</v>
      </c>
      <c r="DJ5" s="277">
        <f>CW5*$CY$4</f>
        <v>0</v>
      </c>
      <c r="DK5" s="277">
        <f>SUM(DG5:DJ5)</f>
        <v>4950000</v>
      </c>
      <c r="DL5" s="279">
        <v>4950000</v>
      </c>
      <c r="DM5" s="234" t="s">
        <v>514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Y4:CB5"/>
  </dataValidations>
  <pageMargins left="0.3" right="0.2" top="0.2" bottom="0.2" header="0.2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N17"/>
  <sheetViews>
    <sheetView zoomScale="80" zoomScaleNormal="80" workbookViewId="0">
      <pane xSplit="3" ySplit="1" topLeftCell="D2" activePane="bottomRight" state="frozen"/>
      <selection pane="topRight" activeCell="G1" sqref="G1"/>
      <selection pane="bottomLeft" activeCell="A2" sqref="A2"/>
      <selection pane="bottomRight" activeCell="R17" sqref="A2:R17"/>
    </sheetView>
  </sheetViews>
  <sheetFormatPr defaultColWidth="5.5703125" defaultRowHeight="15" x14ac:dyDescent="0.25"/>
  <cols>
    <col min="1" max="1" width="3.5703125" style="1" customWidth="1"/>
    <col min="2" max="2" width="9.7109375" style="1" customWidth="1"/>
    <col min="3" max="3" width="7.28515625" style="1" customWidth="1"/>
    <col min="4" max="4" width="10.140625" style="1" customWidth="1"/>
    <col min="5" max="5" width="5.28515625" style="1" customWidth="1"/>
    <col min="6" max="6" width="15" style="1" customWidth="1"/>
    <col min="7" max="7" width="13.140625" style="1" customWidth="1"/>
    <col min="8" max="8" width="13.28515625" style="1" customWidth="1"/>
    <col min="9" max="9" width="10.85546875" style="1" customWidth="1"/>
    <col min="10" max="11" width="14.5703125" style="1" customWidth="1"/>
    <col min="12" max="12" width="12.28515625" style="1" customWidth="1"/>
    <col min="13" max="14" width="8.28515625" style="1" customWidth="1"/>
    <col min="15" max="15" width="6.5703125" style="1" customWidth="1"/>
    <col min="16" max="17" width="6.42578125" style="1" customWidth="1"/>
    <col min="18" max="18" width="30.28515625" style="170" customWidth="1"/>
    <col min="19" max="19" width="9" style="1" customWidth="1"/>
    <col min="20" max="20" width="7.28515625" style="1" customWidth="1"/>
    <col min="21" max="21" width="12.28515625" style="1" customWidth="1"/>
    <col min="22" max="22" width="13.140625" style="1" customWidth="1"/>
    <col min="23" max="23" width="13.28515625" style="1" customWidth="1"/>
    <col min="24" max="24" width="10.85546875" style="1" customWidth="1"/>
    <col min="25" max="25" width="17" style="1" customWidth="1"/>
    <col min="26" max="26" width="10" style="1" customWidth="1"/>
    <col min="27" max="27" width="22.7109375" style="1" customWidth="1"/>
    <col min="28" max="28" width="11" style="1" customWidth="1"/>
    <col min="29" max="29" width="81" style="128" customWidth="1"/>
    <col min="30" max="30" width="16.28515625" style="129" customWidth="1"/>
    <col min="31" max="31" width="16.7109375" style="129" customWidth="1"/>
    <col min="32" max="32" width="16.28515625" style="129" customWidth="1"/>
    <col min="33" max="33" width="16.7109375" style="129" customWidth="1"/>
    <col min="34" max="35" width="11" style="1" customWidth="1"/>
    <col min="36" max="36" width="14.85546875" style="1" customWidth="1"/>
    <col min="37" max="37" width="14" style="1" customWidth="1"/>
    <col min="38" max="38" width="22.28515625" style="1" customWidth="1"/>
    <col min="39" max="39" width="13.28515625" style="1" customWidth="1"/>
    <col min="40" max="40" width="13.7109375" style="1" customWidth="1"/>
    <col min="41" max="41" width="9.140625" style="1" customWidth="1"/>
    <col min="42" max="43" width="6.42578125" style="1" customWidth="1"/>
    <col min="44" max="45" width="6" style="1" customWidth="1"/>
    <col min="46" max="46" width="6.28515625" style="1" customWidth="1"/>
    <col min="47" max="47" width="7.85546875" style="1" customWidth="1"/>
    <col min="48" max="59" width="5.42578125" style="1" customWidth="1"/>
    <col min="60" max="60" width="6.7109375" style="1" customWidth="1"/>
    <col min="61" max="61" width="7" style="1" customWidth="1"/>
    <col min="62" max="62" width="6.7109375" style="1" customWidth="1"/>
    <col min="63" max="63" width="7" style="1" customWidth="1"/>
    <col min="64" max="64" width="6.7109375" style="1" customWidth="1"/>
    <col min="65" max="65" width="7" style="1" customWidth="1"/>
    <col min="66" max="66" width="6.7109375" style="1" customWidth="1"/>
    <col min="67" max="67" width="7" style="1" customWidth="1"/>
    <col min="68" max="68" width="6.7109375" style="1" customWidth="1"/>
    <col min="69" max="69" width="7" style="1" customWidth="1"/>
    <col min="70" max="70" width="6.7109375" style="1" customWidth="1"/>
    <col min="71" max="71" width="7" style="1" customWidth="1"/>
    <col min="72" max="72" width="6.7109375" style="1" customWidth="1"/>
    <col min="73" max="73" width="7" style="1" customWidth="1"/>
    <col min="74" max="74" width="6.7109375" style="1" customWidth="1"/>
    <col min="75" max="75" width="7" style="1" customWidth="1"/>
    <col min="76" max="76" width="7.140625" style="1" customWidth="1"/>
    <col min="77" max="77" width="7.28515625" style="1" customWidth="1"/>
    <col min="78" max="78" width="6.85546875" style="1" customWidth="1"/>
    <col min="79" max="79" width="7.140625" style="1" customWidth="1"/>
    <col min="80" max="80" width="5.42578125" style="1" customWidth="1"/>
    <col min="81" max="88" width="6" style="1" customWidth="1"/>
    <col min="89" max="89" width="30.28515625" style="170" customWidth="1"/>
    <col min="90" max="90" width="7.7109375" style="1" customWidth="1"/>
    <col min="91" max="94" width="7.7109375" style="215" customWidth="1"/>
    <col min="95" max="95" width="6.28515625" style="232" customWidth="1"/>
    <col min="96" max="96" width="7.140625" style="232" customWidth="1"/>
    <col min="97" max="97" width="6" style="233" customWidth="1"/>
    <col min="98" max="98" width="4.7109375" style="233" customWidth="1"/>
    <col min="99" max="99" width="4.5703125" style="233" customWidth="1"/>
    <col min="100" max="100" width="5.28515625" style="233" customWidth="1"/>
    <col min="101" max="101" width="6.28515625" style="232" customWidth="1"/>
    <col min="102" max="102" width="6.140625" style="232" customWidth="1"/>
    <col min="103" max="103" width="4.85546875" style="142" customWidth="1"/>
    <col min="104" max="104" width="5.28515625" style="142" customWidth="1"/>
    <col min="105" max="106" width="5" style="142" customWidth="1"/>
    <col min="107" max="107" width="4.7109375" style="142" customWidth="1"/>
    <col min="108" max="108" width="5.140625" style="1" customWidth="1"/>
    <col min="109" max="109" width="10" style="1" customWidth="1"/>
    <col min="110" max="113" width="11.85546875" style="1" customWidth="1"/>
    <col min="114" max="114" width="11.140625" style="1" bestFit="1" customWidth="1"/>
    <col min="115" max="115" width="10.140625" style="1" customWidth="1"/>
    <col min="116" max="116" width="35" style="287" bestFit="1" customWidth="1"/>
    <col min="117" max="16384" width="5.5703125" style="1"/>
  </cols>
  <sheetData>
    <row r="1" spans="1:118" ht="71.25" x14ac:dyDescent="0.25">
      <c r="A1" s="1" t="s">
        <v>0</v>
      </c>
      <c r="B1" s="3" t="s">
        <v>2</v>
      </c>
      <c r="C1" s="4" t="s">
        <v>3</v>
      </c>
      <c r="D1" s="2" t="s">
        <v>4</v>
      </c>
      <c r="E1" s="2" t="s">
        <v>1</v>
      </c>
      <c r="F1" s="2" t="s">
        <v>5</v>
      </c>
      <c r="G1" s="2" t="s">
        <v>13</v>
      </c>
      <c r="H1" s="2" t="s">
        <v>14</v>
      </c>
      <c r="I1" s="2" t="s">
        <v>15</v>
      </c>
      <c r="J1" s="2" t="s">
        <v>6</v>
      </c>
      <c r="K1" s="2" t="s">
        <v>6</v>
      </c>
      <c r="L1" s="2" t="s">
        <v>12</v>
      </c>
      <c r="M1" s="2" t="s">
        <v>7</v>
      </c>
      <c r="N1" s="2" t="s">
        <v>7</v>
      </c>
      <c r="O1" s="2" t="s">
        <v>10</v>
      </c>
      <c r="P1" s="2" t="s">
        <v>11</v>
      </c>
      <c r="Q1" s="2"/>
      <c r="R1" s="210" t="s">
        <v>78</v>
      </c>
      <c r="S1" s="2" t="s">
        <v>8</v>
      </c>
      <c r="T1" s="2" t="s">
        <v>9</v>
      </c>
      <c r="U1" s="2" t="s">
        <v>12</v>
      </c>
      <c r="V1" s="2" t="s">
        <v>13</v>
      </c>
      <c r="W1" s="2" t="s">
        <v>14</v>
      </c>
      <c r="X1" s="2" t="s">
        <v>15</v>
      </c>
      <c r="Y1" s="2" t="s">
        <v>16</v>
      </c>
      <c r="Z1" s="2" t="s">
        <v>17</v>
      </c>
      <c r="AA1" s="5" t="s">
        <v>18</v>
      </c>
      <c r="AB1" s="5" t="s">
        <v>19</v>
      </c>
      <c r="AC1" s="6" t="s">
        <v>20</v>
      </c>
      <c r="AD1" s="6" t="s">
        <v>21</v>
      </c>
      <c r="AE1" s="6" t="s">
        <v>22</v>
      </c>
      <c r="AF1" s="6" t="s">
        <v>23</v>
      </c>
      <c r="AG1" s="6" t="s">
        <v>24</v>
      </c>
      <c r="AH1" s="5"/>
      <c r="AI1" s="5"/>
      <c r="AJ1" s="7" t="s">
        <v>25</v>
      </c>
      <c r="AK1" s="7" t="s">
        <v>26</v>
      </c>
      <c r="AL1" s="7" t="s">
        <v>27</v>
      </c>
      <c r="AM1" s="7" t="s">
        <v>28</v>
      </c>
      <c r="AN1" s="7" t="s">
        <v>29</v>
      </c>
      <c r="AO1" s="8" t="s">
        <v>30</v>
      </c>
      <c r="AP1" s="9" t="s">
        <v>31</v>
      </c>
      <c r="AQ1" s="10" t="s">
        <v>32</v>
      </c>
      <c r="AR1" s="7" t="s">
        <v>33</v>
      </c>
      <c r="AS1" s="11" t="s">
        <v>34</v>
      </c>
      <c r="AT1" s="12" t="s">
        <v>35</v>
      </c>
      <c r="AU1" s="7" t="s">
        <v>36</v>
      </c>
      <c r="AV1" s="11" t="s">
        <v>37</v>
      </c>
      <c r="AW1" s="12" t="s">
        <v>38</v>
      </c>
      <c r="AX1" s="13" t="s">
        <v>39</v>
      </c>
      <c r="AY1" s="14" t="s">
        <v>40</v>
      </c>
      <c r="AZ1" s="15" t="s">
        <v>41</v>
      </c>
      <c r="BA1" s="15" t="s">
        <v>42</v>
      </c>
      <c r="BB1" s="15" t="s">
        <v>43</v>
      </c>
      <c r="BC1" s="15" t="s">
        <v>44</v>
      </c>
      <c r="BD1" s="15" t="s">
        <v>45</v>
      </c>
      <c r="BE1" s="15" t="s">
        <v>46</v>
      </c>
      <c r="BF1" s="16" t="s">
        <v>47</v>
      </c>
      <c r="BG1" s="16" t="s">
        <v>48</v>
      </c>
      <c r="BH1" s="17" t="s">
        <v>49</v>
      </c>
      <c r="BI1" s="18" t="s">
        <v>50</v>
      </c>
      <c r="BJ1" s="17" t="s">
        <v>51</v>
      </c>
      <c r="BK1" s="18" t="s">
        <v>52</v>
      </c>
      <c r="BL1" s="17" t="s">
        <v>53</v>
      </c>
      <c r="BM1" s="18" t="s">
        <v>54</v>
      </c>
      <c r="BN1" s="17" t="s">
        <v>55</v>
      </c>
      <c r="BO1" s="18" t="s">
        <v>56</v>
      </c>
      <c r="BP1" s="17" t="s">
        <v>57</v>
      </c>
      <c r="BQ1" s="18" t="s">
        <v>58</v>
      </c>
      <c r="BR1" s="17" t="s">
        <v>59</v>
      </c>
      <c r="BS1" s="18" t="s">
        <v>60</v>
      </c>
      <c r="BT1" s="19" t="s">
        <v>61</v>
      </c>
      <c r="BU1" s="20" t="s">
        <v>62</v>
      </c>
      <c r="BV1" s="19" t="s">
        <v>63</v>
      </c>
      <c r="BW1" s="20" t="s">
        <v>64</v>
      </c>
      <c r="BX1" s="17" t="s">
        <v>600</v>
      </c>
      <c r="BY1" s="21" t="s">
        <v>601</v>
      </c>
      <c r="BZ1" s="19" t="s">
        <v>602</v>
      </c>
      <c r="CA1" s="22" t="s">
        <v>603</v>
      </c>
      <c r="CB1" s="2" t="s">
        <v>69</v>
      </c>
      <c r="CC1" s="23" t="s">
        <v>70</v>
      </c>
      <c r="CD1" s="23" t="s">
        <v>71</v>
      </c>
      <c r="CE1" s="23" t="s">
        <v>72</v>
      </c>
      <c r="CF1" s="23" t="s">
        <v>73</v>
      </c>
      <c r="CG1" s="23" t="s">
        <v>74</v>
      </c>
      <c r="CH1" s="23" t="s">
        <v>75</v>
      </c>
      <c r="CI1" s="2" t="s">
        <v>76</v>
      </c>
      <c r="CJ1" s="2" t="s">
        <v>77</v>
      </c>
      <c r="CK1" s="210" t="s">
        <v>78</v>
      </c>
      <c r="CL1" s="5" t="s">
        <v>79</v>
      </c>
      <c r="CM1" s="212" t="s">
        <v>80</v>
      </c>
      <c r="CN1" s="212" t="s">
        <v>81</v>
      </c>
      <c r="CO1" s="212" t="s">
        <v>82</v>
      </c>
      <c r="CP1" s="212" t="s">
        <v>83</v>
      </c>
      <c r="CQ1" s="216" t="s">
        <v>84</v>
      </c>
      <c r="CR1" s="217" t="s">
        <v>85</v>
      </c>
      <c r="CS1" s="218" t="s">
        <v>65</v>
      </c>
      <c r="CT1" s="219" t="s">
        <v>66</v>
      </c>
      <c r="CU1" s="219" t="s">
        <v>67</v>
      </c>
      <c r="CV1" s="220" t="s">
        <v>68</v>
      </c>
      <c r="CW1" s="221" t="s">
        <v>86</v>
      </c>
      <c r="CX1" s="222" t="s">
        <v>87</v>
      </c>
      <c r="CY1" s="32" t="s">
        <v>88</v>
      </c>
      <c r="CZ1" s="33" t="s">
        <v>89</v>
      </c>
      <c r="DA1" s="34" t="s">
        <v>90</v>
      </c>
      <c r="DB1" s="32" t="s">
        <v>91</v>
      </c>
      <c r="DC1" s="32" t="s">
        <v>92</v>
      </c>
      <c r="DD1" s="5" t="s">
        <v>93</v>
      </c>
      <c r="DE1" s="35" t="s">
        <v>94</v>
      </c>
      <c r="DF1" s="36" t="s">
        <v>95</v>
      </c>
      <c r="DG1" s="37" t="s">
        <v>96</v>
      </c>
      <c r="DH1" s="36" t="s">
        <v>97</v>
      </c>
      <c r="DI1" s="37" t="s">
        <v>98</v>
      </c>
      <c r="DJ1" s="38" t="s">
        <v>99</v>
      </c>
      <c r="DK1" s="39" t="s">
        <v>100</v>
      </c>
      <c r="DL1" s="287" t="s">
        <v>101</v>
      </c>
    </row>
    <row r="2" spans="1:118" ht="75.75" thickBot="1" x14ac:dyDescent="0.3">
      <c r="A2" s="39">
        <v>1</v>
      </c>
      <c r="B2" s="171" t="s">
        <v>117</v>
      </c>
      <c r="C2" s="172" t="s">
        <v>118</v>
      </c>
      <c r="D2" s="173" t="s">
        <v>119</v>
      </c>
      <c r="E2" s="40" t="s">
        <v>605</v>
      </c>
      <c r="F2" s="174" t="s">
        <v>120</v>
      </c>
      <c r="G2" s="173" t="s">
        <v>125</v>
      </c>
      <c r="H2" s="173" t="s">
        <v>126</v>
      </c>
      <c r="I2" s="40" t="s">
        <v>113</v>
      </c>
      <c r="J2" s="177" t="s">
        <v>121</v>
      </c>
      <c r="K2" s="177" t="s">
        <v>121</v>
      </c>
      <c r="L2" s="177" t="s">
        <v>124</v>
      </c>
      <c r="M2" s="177" t="s">
        <v>629</v>
      </c>
      <c r="N2" s="177" t="s">
        <v>617</v>
      </c>
      <c r="O2" s="179" t="s">
        <v>123</v>
      </c>
      <c r="P2" s="179"/>
      <c r="Q2" s="179"/>
      <c r="R2" s="211" t="s">
        <v>572</v>
      </c>
      <c r="S2" s="68" t="s">
        <v>108</v>
      </c>
      <c r="T2" s="68" t="s">
        <v>122</v>
      </c>
      <c r="U2" s="177" t="s">
        <v>124</v>
      </c>
      <c r="V2" s="173" t="s">
        <v>125</v>
      </c>
      <c r="W2" s="173" t="s">
        <v>126</v>
      </c>
      <c r="X2" s="40" t="s">
        <v>113</v>
      </c>
      <c r="Y2" s="173" t="s">
        <v>127</v>
      </c>
      <c r="Z2" s="176" t="s">
        <v>128</v>
      </c>
      <c r="AA2" s="176" t="s">
        <v>129</v>
      </c>
      <c r="AB2" s="183" t="s">
        <v>130</v>
      </c>
      <c r="AC2" s="184"/>
      <c r="AD2" s="45"/>
      <c r="AE2" s="45"/>
      <c r="AF2" s="45"/>
      <c r="AG2" s="45"/>
      <c r="AH2" s="183"/>
      <c r="AI2" s="183"/>
      <c r="AJ2" s="75"/>
      <c r="AK2" s="75"/>
      <c r="AL2" s="75"/>
      <c r="AM2" s="76"/>
      <c r="AN2" s="75"/>
      <c r="AO2" s="77"/>
      <c r="AP2" s="78"/>
      <c r="AQ2" s="75"/>
      <c r="AR2" s="79"/>
      <c r="AS2" s="192"/>
      <c r="AT2" s="192"/>
      <c r="AU2" s="80"/>
      <c r="AV2" s="198"/>
      <c r="AW2" s="199"/>
      <c r="AX2" s="198"/>
      <c r="AY2" s="199"/>
      <c r="AZ2" s="82"/>
      <c r="BA2" s="82"/>
      <c r="BB2" s="82"/>
      <c r="BC2" s="82"/>
      <c r="BD2" s="82"/>
      <c r="BE2" s="82"/>
      <c r="BF2" s="82"/>
      <c r="BG2" s="83"/>
      <c r="BH2" s="168"/>
      <c r="BI2" s="81"/>
      <c r="BJ2" s="168"/>
      <c r="BK2" s="81"/>
      <c r="BL2" s="168"/>
      <c r="BM2" s="81"/>
      <c r="BN2" s="168"/>
      <c r="BO2" s="81"/>
      <c r="BP2" s="168"/>
      <c r="BQ2" s="81"/>
      <c r="BR2" s="168"/>
      <c r="BS2" s="191"/>
      <c r="BT2" s="168"/>
      <c r="BU2" s="191"/>
      <c r="BV2" s="168"/>
      <c r="BW2" s="191"/>
      <c r="BX2" s="87"/>
      <c r="BY2" s="201"/>
      <c r="BZ2" s="89"/>
      <c r="CA2" s="87"/>
      <c r="CB2" s="202"/>
      <c r="CC2" s="203" t="s">
        <v>131</v>
      </c>
      <c r="CD2" s="203" t="s">
        <v>131</v>
      </c>
      <c r="CE2" s="203" t="s">
        <v>131</v>
      </c>
      <c r="CF2" s="203"/>
      <c r="CG2" s="203"/>
      <c r="CH2" s="203"/>
      <c r="CI2" s="203"/>
      <c r="CJ2" s="203"/>
      <c r="CK2" s="211" t="s">
        <v>572</v>
      </c>
      <c r="CL2" s="204"/>
      <c r="CM2" s="213" t="s">
        <v>386</v>
      </c>
      <c r="CN2" s="213" t="s">
        <v>380</v>
      </c>
      <c r="CO2" s="213" t="s">
        <v>177</v>
      </c>
      <c r="CP2" s="213" t="s">
        <v>387</v>
      </c>
      <c r="CQ2" s="223">
        <v>70000</v>
      </c>
      <c r="CR2" s="224">
        <v>55000</v>
      </c>
      <c r="CS2" s="225"/>
      <c r="CT2" s="226"/>
      <c r="CU2" s="226">
        <v>105</v>
      </c>
      <c r="CV2" s="227"/>
      <c r="CW2" s="223">
        <v>60000</v>
      </c>
      <c r="CX2" s="228">
        <v>45000</v>
      </c>
      <c r="CY2" s="93"/>
      <c r="CZ2" s="205"/>
      <c r="DA2" s="95"/>
      <c r="DB2" s="93"/>
      <c r="DC2" s="93"/>
      <c r="DD2" s="206"/>
      <c r="DE2" s="207"/>
      <c r="DF2" s="208">
        <f>CS2*$CQ$4</f>
        <v>0</v>
      </c>
      <c r="DG2" s="209">
        <f>CT2*$CR$4</f>
        <v>0</v>
      </c>
      <c r="DH2" s="208">
        <f>CU2*$CW$4</f>
        <v>6300000</v>
      </c>
      <c r="DI2" s="209">
        <f>CV2*$CX$4</f>
        <v>0</v>
      </c>
      <c r="DJ2" s="282">
        <f>SUM(DF2:DI2)</f>
        <v>6300000</v>
      </c>
      <c r="DK2" s="283">
        <v>6300000</v>
      </c>
      <c r="DL2" s="288" t="s">
        <v>515</v>
      </c>
      <c r="DM2" s="96"/>
      <c r="DN2" s="96"/>
    </row>
    <row r="3" spans="1:118" ht="60" x14ac:dyDescent="0.25">
      <c r="A3" s="39">
        <v>2</v>
      </c>
      <c r="B3" s="98" t="s">
        <v>144</v>
      </c>
      <c r="C3" s="99" t="s">
        <v>145</v>
      </c>
      <c r="D3" s="74" t="s">
        <v>146</v>
      </c>
      <c r="E3" s="40" t="s">
        <v>605</v>
      </c>
      <c r="F3" s="40" t="s">
        <v>147</v>
      </c>
      <c r="G3" s="74" t="s">
        <v>150</v>
      </c>
      <c r="H3" s="74" t="s">
        <v>151</v>
      </c>
      <c r="I3" s="40" t="s">
        <v>113</v>
      </c>
      <c r="J3" s="68" t="s">
        <v>148</v>
      </c>
      <c r="K3" s="68" t="s">
        <v>148</v>
      </c>
      <c r="L3" s="68" t="s">
        <v>149</v>
      </c>
      <c r="M3" s="68" t="s">
        <v>629</v>
      </c>
      <c r="N3" s="68" t="s">
        <v>618</v>
      </c>
      <c r="O3" s="68" t="s">
        <v>123</v>
      </c>
      <c r="P3" s="68"/>
      <c r="Q3" s="68"/>
      <c r="R3" s="211" t="s">
        <v>573</v>
      </c>
      <c r="S3" s="68" t="s">
        <v>108</v>
      </c>
      <c r="T3" s="68" t="s">
        <v>109</v>
      </c>
      <c r="U3" s="68" t="s">
        <v>149</v>
      </c>
      <c r="V3" s="74" t="s">
        <v>150</v>
      </c>
      <c r="W3" s="74" t="s">
        <v>151</v>
      </c>
      <c r="X3" s="40" t="s">
        <v>113</v>
      </c>
      <c r="Y3" s="74" t="s">
        <v>152</v>
      </c>
      <c r="Z3" s="40" t="s">
        <v>128</v>
      </c>
      <c r="AA3" s="182" t="s">
        <v>129</v>
      </c>
      <c r="AB3" s="183">
        <v>8005467787</v>
      </c>
      <c r="AC3" s="70"/>
      <c r="AD3" s="71"/>
      <c r="AE3" s="71"/>
      <c r="AF3" s="71"/>
      <c r="AG3" s="71"/>
      <c r="AH3" s="183"/>
      <c r="AI3" s="183"/>
      <c r="AJ3" s="79"/>
      <c r="AK3" s="79"/>
      <c r="AL3" s="79"/>
      <c r="AM3" s="185"/>
      <c r="AN3" s="75"/>
      <c r="AO3" s="77"/>
      <c r="AP3" s="78"/>
      <c r="AQ3" s="75"/>
      <c r="AR3" s="189"/>
      <c r="AS3" s="193"/>
      <c r="AT3" s="194"/>
      <c r="AU3" s="196"/>
      <c r="AV3" s="198"/>
      <c r="AW3" s="199"/>
      <c r="AX3" s="198"/>
      <c r="AY3" s="199"/>
      <c r="AZ3" s="82"/>
      <c r="BA3" s="82"/>
      <c r="BB3" s="82"/>
      <c r="BC3" s="82"/>
      <c r="BD3" s="82"/>
      <c r="BE3" s="82"/>
      <c r="BF3" s="82"/>
      <c r="BG3" s="83"/>
      <c r="BH3" s="168"/>
      <c r="BI3" s="81"/>
      <c r="BJ3" s="168"/>
      <c r="BK3" s="81"/>
      <c r="BL3" s="168"/>
      <c r="BM3" s="81"/>
      <c r="BN3" s="168"/>
      <c r="BO3" s="81"/>
      <c r="BP3" s="168"/>
      <c r="BQ3" s="81"/>
      <c r="BR3" s="168"/>
      <c r="BS3" s="191"/>
      <c r="BT3" s="168"/>
      <c r="BU3" s="191"/>
      <c r="BV3" s="168"/>
      <c r="BW3" s="191"/>
      <c r="BX3" s="87"/>
      <c r="BY3" s="201"/>
      <c r="BZ3" s="89"/>
      <c r="CA3" s="87"/>
      <c r="CB3" s="202"/>
      <c r="CC3" s="203" t="s">
        <v>153</v>
      </c>
      <c r="CD3" s="203" t="s">
        <v>153</v>
      </c>
      <c r="CE3" s="203" t="s">
        <v>153</v>
      </c>
      <c r="CF3" s="203" t="s">
        <v>153</v>
      </c>
      <c r="CG3" s="203"/>
      <c r="CH3" s="203"/>
      <c r="CI3" s="203"/>
      <c r="CJ3" s="203"/>
      <c r="CK3" s="211" t="s">
        <v>573</v>
      </c>
      <c r="CL3" s="204"/>
      <c r="CM3" s="213" t="s">
        <v>388</v>
      </c>
      <c r="CN3" s="213" t="s">
        <v>380</v>
      </c>
      <c r="CO3" s="213" t="s">
        <v>177</v>
      </c>
      <c r="CP3" s="213" t="s">
        <v>387</v>
      </c>
      <c r="CQ3" s="223">
        <v>70000</v>
      </c>
      <c r="CR3" s="224">
        <v>55000</v>
      </c>
      <c r="CS3" s="229">
        <v>34</v>
      </c>
      <c r="CT3" s="226"/>
      <c r="CU3" s="226"/>
      <c r="CV3" s="230"/>
      <c r="CW3" s="223">
        <v>60000</v>
      </c>
      <c r="CX3" s="228">
        <v>45000</v>
      </c>
      <c r="CY3" s="93"/>
      <c r="CZ3" s="205"/>
      <c r="DA3" s="95"/>
      <c r="DB3" s="93"/>
      <c r="DC3" s="93"/>
      <c r="DD3" s="206"/>
      <c r="DE3" s="207"/>
      <c r="DF3" s="208">
        <f t="shared" ref="DF3:DF7" si="0">CS3*$CQ$4</f>
        <v>2380000</v>
      </c>
      <c r="DG3" s="209">
        <f t="shared" ref="DG3:DG7" si="1">CT3*$CR$4</f>
        <v>0</v>
      </c>
      <c r="DH3" s="208">
        <f t="shared" ref="DH3:DH7" si="2">CU3*$CW$4</f>
        <v>0</v>
      </c>
      <c r="DI3" s="209">
        <f t="shared" ref="DI3:DI7" si="3">CV3*$CX$4</f>
        <v>0</v>
      </c>
      <c r="DJ3" s="282">
        <f t="shared" ref="DJ3:DJ7" si="4">SUM(DF3:DI3)</f>
        <v>2380000</v>
      </c>
      <c r="DK3" s="284">
        <v>2380000</v>
      </c>
      <c r="DL3" s="287" t="s">
        <v>516</v>
      </c>
      <c r="DM3" s="62"/>
      <c r="DN3" s="62"/>
    </row>
    <row r="4" spans="1:118" s="97" customFormat="1" ht="60" x14ac:dyDescent="0.25">
      <c r="A4" s="39">
        <v>3</v>
      </c>
      <c r="B4" s="98" t="s">
        <v>155</v>
      </c>
      <c r="C4" s="99" t="s">
        <v>145</v>
      </c>
      <c r="D4" s="100" t="s">
        <v>156</v>
      </c>
      <c r="E4" s="40" t="s">
        <v>605</v>
      </c>
      <c r="F4" s="40" t="s">
        <v>157</v>
      </c>
      <c r="G4" s="74" t="s">
        <v>162</v>
      </c>
      <c r="H4" s="74" t="s">
        <v>163</v>
      </c>
      <c r="I4" s="40" t="s">
        <v>113</v>
      </c>
      <c r="J4" s="68" t="s">
        <v>158</v>
      </c>
      <c r="K4" s="68" t="s">
        <v>158</v>
      </c>
      <c r="L4" s="68" t="s">
        <v>161</v>
      </c>
      <c r="M4" s="68" t="s">
        <v>629</v>
      </c>
      <c r="N4" s="68" t="s">
        <v>619</v>
      </c>
      <c r="O4" s="68" t="s">
        <v>159</v>
      </c>
      <c r="P4" s="68" t="s">
        <v>160</v>
      </c>
      <c r="Q4" s="68"/>
      <c r="R4" s="169" t="s">
        <v>574</v>
      </c>
      <c r="S4" s="68" t="s">
        <v>108</v>
      </c>
      <c r="T4" s="68" t="s">
        <v>109</v>
      </c>
      <c r="U4" s="68" t="s">
        <v>161</v>
      </c>
      <c r="V4" s="74" t="s">
        <v>162</v>
      </c>
      <c r="W4" s="74" t="s">
        <v>163</v>
      </c>
      <c r="X4" s="40" t="s">
        <v>113</v>
      </c>
      <c r="Y4" s="74" t="s">
        <v>164</v>
      </c>
      <c r="Z4" s="40" t="s">
        <v>128</v>
      </c>
      <c r="AA4" s="40" t="s">
        <v>129</v>
      </c>
      <c r="AB4" s="74" t="s">
        <v>165</v>
      </c>
      <c r="AC4" s="70"/>
      <c r="AD4" s="71"/>
      <c r="AE4" s="71"/>
      <c r="AF4" s="71"/>
      <c r="AG4" s="71"/>
      <c r="AH4" s="74"/>
      <c r="AI4" s="74"/>
      <c r="AJ4" s="75"/>
      <c r="AK4" s="75"/>
      <c r="AL4" s="75"/>
      <c r="AM4" s="76"/>
      <c r="AN4" s="75"/>
      <c r="AO4" s="77"/>
      <c r="AP4" s="78"/>
      <c r="AQ4" s="75"/>
      <c r="AR4" s="79"/>
      <c r="AS4" s="79"/>
      <c r="AT4" s="79"/>
      <c r="AU4" s="80"/>
      <c r="AV4" s="81"/>
      <c r="AW4" s="82"/>
      <c r="AX4" s="81"/>
      <c r="AY4" s="82"/>
      <c r="AZ4" s="82"/>
      <c r="BA4" s="82"/>
      <c r="BB4" s="82"/>
      <c r="BC4" s="82"/>
      <c r="BD4" s="82"/>
      <c r="BE4" s="82"/>
      <c r="BF4" s="82"/>
      <c r="BG4" s="83"/>
      <c r="BH4" s="84"/>
      <c r="BI4" s="85"/>
      <c r="BJ4" s="84"/>
      <c r="BK4" s="85"/>
      <c r="BL4" s="84"/>
      <c r="BM4" s="85"/>
      <c r="BN4" s="84"/>
      <c r="BO4" s="85"/>
      <c r="BP4" s="84"/>
      <c r="BQ4" s="85"/>
      <c r="BR4" s="84"/>
      <c r="BS4" s="86"/>
      <c r="BT4" s="84"/>
      <c r="BU4" s="86"/>
      <c r="BV4" s="84"/>
      <c r="BW4" s="86"/>
      <c r="BX4" s="87"/>
      <c r="BY4" s="88"/>
      <c r="BZ4" s="89"/>
      <c r="CA4" s="89"/>
      <c r="CB4" s="90"/>
      <c r="CC4" s="91" t="s">
        <v>131</v>
      </c>
      <c r="CD4" s="91" t="s">
        <v>131</v>
      </c>
      <c r="CE4" s="91" t="s">
        <v>153</v>
      </c>
      <c r="CF4" s="91"/>
      <c r="CG4" s="91"/>
      <c r="CH4" s="91"/>
      <c r="CI4" s="91"/>
      <c r="CJ4" s="91"/>
      <c r="CK4" s="169" t="s">
        <v>574</v>
      </c>
      <c r="CL4" s="92"/>
      <c r="CM4" s="214" t="s">
        <v>389</v>
      </c>
      <c r="CN4" s="214" t="s">
        <v>380</v>
      </c>
      <c r="CO4" s="214" t="s">
        <v>177</v>
      </c>
      <c r="CP4" s="214" t="s">
        <v>387</v>
      </c>
      <c r="CQ4" s="223">
        <v>70000</v>
      </c>
      <c r="CR4" s="224">
        <v>55000</v>
      </c>
      <c r="CS4" s="231">
        <v>30</v>
      </c>
      <c r="CT4" s="226"/>
      <c r="CU4" s="226"/>
      <c r="CV4" s="230">
        <v>60</v>
      </c>
      <c r="CW4" s="223">
        <v>60000</v>
      </c>
      <c r="CX4" s="228">
        <v>45000</v>
      </c>
      <c r="CY4" s="93"/>
      <c r="CZ4" s="94"/>
      <c r="DA4" s="95"/>
      <c r="DB4" s="93"/>
      <c r="DC4" s="93"/>
      <c r="DD4" s="93"/>
      <c r="DE4" s="93"/>
      <c r="DF4" s="208">
        <f t="shared" si="0"/>
        <v>2100000</v>
      </c>
      <c r="DG4" s="209">
        <f t="shared" si="1"/>
        <v>0</v>
      </c>
      <c r="DH4" s="208">
        <f t="shared" si="2"/>
        <v>0</v>
      </c>
      <c r="DI4" s="209">
        <f t="shared" si="3"/>
        <v>2700000</v>
      </c>
      <c r="DJ4" s="282">
        <f t="shared" si="4"/>
        <v>4800000</v>
      </c>
      <c r="DK4" s="284">
        <v>4800000</v>
      </c>
      <c r="DL4" s="287" t="s">
        <v>517</v>
      </c>
      <c r="DM4" s="62"/>
      <c r="DN4" s="62"/>
    </row>
    <row r="5" spans="1:118" ht="75" x14ac:dyDescent="0.25">
      <c r="A5" s="39">
        <v>4</v>
      </c>
      <c r="B5" s="98" t="s">
        <v>166</v>
      </c>
      <c r="C5" s="99" t="s">
        <v>167</v>
      </c>
      <c r="D5" s="74" t="s">
        <v>168</v>
      </c>
      <c r="E5" s="40" t="s">
        <v>605</v>
      </c>
      <c r="F5" s="40" t="s">
        <v>157</v>
      </c>
      <c r="G5" s="74" t="s">
        <v>173</v>
      </c>
      <c r="H5" s="74" t="s">
        <v>174</v>
      </c>
      <c r="I5" s="40" t="s">
        <v>113</v>
      </c>
      <c r="J5" s="68" t="s">
        <v>169</v>
      </c>
      <c r="K5" s="68" t="s">
        <v>169</v>
      </c>
      <c r="L5" s="68" t="s">
        <v>172</v>
      </c>
      <c r="M5" s="68" t="s">
        <v>629</v>
      </c>
      <c r="N5" s="68" t="s">
        <v>619</v>
      </c>
      <c r="O5" s="68" t="s">
        <v>123</v>
      </c>
      <c r="P5" s="68" t="s">
        <v>171</v>
      </c>
      <c r="Q5" s="68"/>
      <c r="R5" s="169" t="s">
        <v>575</v>
      </c>
      <c r="S5" s="68" t="s">
        <v>108</v>
      </c>
      <c r="T5" s="68" t="s">
        <v>170</v>
      </c>
      <c r="U5" s="68" t="s">
        <v>172</v>
      </c>
      <c r="V5" s="74" t="s">
        <v>173</v>
      </c>
      <c r="W5" s="74" t="s">
        <v>174</v>
      </c>
      <c r="X5" s="40" t="s">
        <v>113</v>
      </c>
      <c r="Y5" s="74" t="s">
        <v>175</v>
      </c>
      <c r="Z5" s="40" t="s">
        <v>128</v>
      </c>
      <c r="AA5" s="40" t="s">
        <v>129</v>
      </c>
      <c r="AB5" s="74" t="s">
        <v>176</v>
      </c>
      <c r="AC5" s="70"/>
      <c r="AD5" s="71"/>
      <c r="AE5" s="71"/>
      <c r="AF5" s="71"/>
      <c r="AG5" s="71"/>
      <c r="AH5" s="74"/>
      <c r="AI5" s="74"/>
      <c r="AJ5" s="75"/>
      <c r="AK5" s="75"/>
      <c r="AL5" s="75"/>
      <c r="AM5" s="76"/>
      <c r="AN5" s="75"/>
      <c r="AO5" s="77"/>
      <c r="AP5" s="78"/>
      <c r="AQ5" s="75"/>
      <c r="AR5" s="79"/>
      <c r="AS5" s="79"/>
      <c r="AT5" s="79"/>
      <c r="AU5" s="80"/>
      <c r="AV5" s="81"/>
      <c r="AW5" s="82"/>
      <c r="AX5" s="81"/>
      <c r="AY5" s="82"/>
      <c r="AZ5" s="82"/>
      <c r="BA5" s="82"/>
      <c r="BB5" s="82"/>
      <c r="BC5" s="82"/>
      <c r="BD5" s="82"/>
      <c r="BE5" s="82"/>
      <c r="BF5" s="82"/>
      <c r="BG5" s="83"/>
      <c r="BH5" s="84"/>
      <c r="BI5" s="85"/>
      <c r="BJ5" s="84"/>
      <c r="BK5" s="85"/>
      <c r="BL5" s="84"/>
      <c r="BM5" s="85"/>
      <c r="BN5" s="84"/>
      <c r="BO5" s="85"/>
      <c r="BP5" s="84"/>
      <c r="BQ5" s="85"/>
      <c r="BR5" s="84"/>
      <c r="BS5" s="86"/>
      <c r="BT5" s="84"/>
      <c r="BU5" s="86"/>
      <c r="BV5" s="84"/>
      <c r="BW5" s="86"/>
      <c r="BX5" s="87"/>
      <c r="BY5" s="88"/>
      <c r="BZ5" s="89"/>
      <c r="CA5" s="89"/>
      <c r="CB5" s="90"/>
      <c r="CC5" s="91" t="s">
        <v>131</v>
      </c>
      <c r="CD5" s="91" t="s">
        <v>131</v>
      </c>
      <c r="CE5" s="91" t="s">
        <v>131</v>
      </c>
      <c r="CF5" s="91" t="s">
        <v>153</v>
      </c>
      <c r="CG5" s="91" t="s">
        <v>153</v>
      </c>
      <c r="CH5" s="91"/>
      <c r="CI5" s="91"/>
      <c r="CJ5" s="91"/>
      <c r="CK5" s="169" t="s">
        <v>575</v>
      </c>
      <c r="CL5" s="92"/>
      <c r="CM5" s="214" t="s">
        <v>390</v>
      </c>
      <c r="CN5" s="214" t="s">
        <v>380</v>
      </c>
      <c r="CO5" s="214" t="s">
        <v>177</v>
      </c>
      <c r="CP5" s="214">
        <v>2018</v>
      </c>
      <c r="CQ5" s="223">
        <v>70000</v>
      </c>
      <c r="CR5" s="224">
        <v>55000</v>
      </c>
      <c r="CS5" s="231"/>
      <c r="CT5" s="226"/>
      <c r="CU5" s="226">
        <v>30</v>
      </c>
      <c r="CV5" s="230"/>
      <c r="CW5" s="223">
        <v>60000</v>
      </c>
      <c r="CX5" s="228">
        <v>45000</v>
      </c>
      <c r="CY5" s="93"/>
      <c r="CZ5" s="94"/>
      <c r="DA5" s="95"/>
      <c r="DB5" s="93"/>
      <c r="DC5" s="93">
        <f>SUM(CY5:DA5)</f>
        <v>0</v>
      </c>
      <c r="DD5" s="93"/>
      <c r="DE5" s="93" t="s">
        <v>153</v>
      </c>
      <c r="DF5" s="208">
        <f t="shared" si="0"/>
        <v>0</v>
      </c>
      <c r="DG5" s="209">
        <f t="shared" si="1"/>
        <v>0</v>
      </c>
      <c r="DH5" s="208">
        <f t="shared" si="2"/>
        <v>1800000</v>
      </c>
      <c r="DI5" s="209">
        <f t="shared" si="3"/>
        <v>0</v>
      </c>
      <c r="DJ5" s="282">
        <f t="shared" si="4"/>
        <v>1800000</v>
      </c>
      <c r="DK5" s="285">
        <v>1800000</v>
      </c>
      <c r="DL5" s="287" t="s">
        <v>518</v>
      </c>
      <c r="DM5" s="62"/>
      <c r="DN5" s="62"/>
    </row>
    <row r="6" spans="1:118" ht="79.5" customHeight="1" x14ac:dyDescent="0.25">
      <c r="A6" s="39">
        <v>5</v>
      </c>
      <c r="B6" s="98" t="s">
        <v>178</v>
      </c>
      <c r="C6" s="99" t="s">
        <v>167</v>
      </c>
      <c r="D6" s="74" t="s">
        <v>179</v>
      </c>
      <c r="E6" s="40" t="s">
        <v>605</v>
      </c>
      <c r="F6" s="40" t="s">
        <v>180</v>
      </c>
      <c r="G6" s="74" t="s">
        <v>184</v>
      </c>
      <c r="H6" s="100" t="s">
        <v>185</v>
      </c>
      <c r="I6" s="104" t="s">
        <v>186</v>
      </c>
      <c r="J6" s="68" t="s">
        <v>181</v>
      </c>
      <c r="K6" s="68" t="s">
        <v>181</v>
      </c>
      <c r="L6" s="68" t="s">
        <v>183</v>
      </c>
      <c r="M6" s="68" t="s">
        <v>629</v>
      </c>
      <c r="N6" s="68" t="s">
        <v>618</v>
      </c>
      <c r="O6" s="68" t="s">
        <v>123</v>
      </c>
      <c r="P6" s="68">
        <v>0</v>
      </c>
      <c r="Q6" s="68"/>
      <c r="R6" s="169" t="s">
        <v>573</v>
      </c>
      <c r="S6" s="68" t="s">
        <v>108</v>
      </c>
      <c r="T6" s="68" t="s">
        <v>182</v>
      </c>
      <c r="U6" s="68" t="s">
        <v>183</v>
      </c>
      <c r="V6" s="74" t="s">
        <v>184</v>
      </c>
      <c r="W6" s="100" t="s">
        <v>185</v>
      </c>
      <c r="X6" s="104" t="s">
        <v>186</v>
      </c>
      <c r="Y6" s="105">
        <v>1603205179036</v>
      </c>
      <c r="Z6" s="40" t="s">
        <v>128</v>
      </c>
      <c r="AA6" s="40" t="s">
        <v>129</v>
      </c>
      <c r="AB6" s="74">
        <v>8487979971</v>
      </c>
      <c r="AC6" s="70"/>
      <c r="AD6" s="71"/>
      <c r="AE6" s="71"/>
      <c r="AF6" s="71"/>
      <c r="AG6" s="71"/>
      <c r="AH6" s="74"/>
      <c r="AI6" s="74"/>
      <c r="AJ6" s="79"/>
      <c r="AK6" s="79"/>
      <c r="AL6" s="79"/>
      <c r="AM6" s="186"/>
      <c r="AN6" s="79"/>
      <c r="AO6" s="188"/>
      <c r="AP6" s="78"/>
      <c r="AQ6" s="75"/>
      <c r="AR6" s="190"/>
      <c r="AS6" s="190"/>
      <c r="AT6" s="195"/>
      <c r="AU6" s="195"/>
      <c r="AV6" s="81"/>
      <c r="AW6" s="82"/>
      <c r="AX6" s="191"/>
      <c r="AY6" s="82"/>
      <c r="AZ6" s="82"/>
      <c r="BA6" s="82"/>
      <c r="BB6" s="82"/>
      <c r="BC6" s="82"/>
      <c r="BD6" s="82"/>
      <c r="BE6" s="82"/>
      <c r="BF6" s="82"/>
      <c r="BG6" s="83"/>
      <c r="BH6" s="84"/>
      <c r="BI6" s="85"/>
      <c r="BJ6" s="84"/>
      <c r="BK6" s="85"/>
      <c r="BL6" s="84"/>
      <c r="BM6" s="85"/>
      <c r="BN6" s="84"/>
      <c r="BO6" s="85"/>
      <c r="BP6" s="84"/>
      <c r="BQ6" s="85"/>
      <c r="BR6" s="84"/>
      <c r="BS6" s="86"/>
      <c r="BT6" s="84"/>
      <c r="BU6" s="86"/>
      <c r="BV6" s="84"/>
      <c r="BW6" s="86"/>
      <c r="BX6" s="87"/>
      <c r="BY6" s="88"/>
      <c r="BZ6" s="89"/>
      <c r="CA6" s="89"/>
      <c r="CB6" s="90"/>
      <c r="CC6" s="91" t="s">
        <v>153</v>
      </c>
      <c r="CD6" s="91" t="s">
        <v>153</v>
      </c>
      <c r="CE6" s="91"/>
      <c r="CF6" s="91"/>
      <c r="CG6" s="91"/>
      <c r="CH6" s="91"/>
      <c r="CI6" s="91"/>
      <c r="CJ6" s="91"/>
      <c r="CK6" s="169" t="s">
        <v>573</v>
      </c>
      <c r="CL6" s="92"/>
      <c r="CM6" s="214" t="s">
        <v>391</v>
      </c>
      <c r="CN6" s="214" t="s">
        <v>380</v>
      </c>
      <c r="CO6" s="214" t="s">
        <v>177</v>
      </c>
      <c r="CP6" s="214" t="s">
        <v>387</v>
      </c>
      <c r="CQ6" s="223">
        <v>70000</v>
      </c>
      <c r="CR6" s="224">
        <v>55000</v>
      </c>
      <c r="CS6" s="231">
        <v>28</v>
      </c>
      <c r="CT6" s="226"/>
      <c r="CU6" s="226"/>
      <c r="CV6" s="230"/>
      <c r="CW6" s="223">
        <v>60000</v>
      </c>
      <c r="CX6" s="228">
        <v>45000</v>
      </c>
      <c r="CY6" s="93"/>
      <c r="CZ6" s="94"/>
      <c r="DA6" s="95"/>
      <c r="DB6" s="93"/>
      <c r="DC6" s="93"/>
      <c r="DD6" s="93"/>
      <c r="DE6" s="93"/>
      <c r="DF6" s="208">
        <f t="shared" si="0"/>
        <v>1960000</v>
      </c>
      <c r="DG6" s="209">
        <f t="shared" si="1"/>
        <v>0</v>
      </c>
      <c r="DH6" s="208">
        <f t="shared" si="2"/>
        <v>0</v>
      </c>
      <c r="DI6" s="209">
        <f t="shared" si="3"/>
        <v>0</v>
      </c>
      <c r="DJ6" s="282">
        <f t="shared" si="4"/>
        <v>1960000</v>
      </c>
      <c r="DK6" s="285">
        <v>1960000</v>
      </c>
      <c r="DL6" s="287" t="s">
        <v>519</v>
      </c>
      <c r="DM6" s="62"/>
      <c r="DN6" s="62"/>
    </row>
    <row r="7" spans="1:118" ht="181.5" x14ac:dyDescent="0.25">
      <c r="A7" s="39">
        <v>6</v>
      </c>
      <c r="B7" s="98" t="s">
        <v>187</v>
      </c>
      <c r="C7" s="99" t="s">
        <v>188</v>
      </c>
      <c r="D7" s="74" t="s">
        <v>335</v>
      </c>
      <c r="E7" s="40" t="s">
        <v>613</v>
      </c>
      <c r="F7" s="40"/>
      <c r="G7" s="74" t="s">
        <v>341</v>
      </c>
      <c r="H7" s="100" t="s">
        <v>342</v>
      </c>
      <c r="I7" s="68" t="s">
        <v>343</v>
      </c>
      <c r="J7" s="178" t="s">
        <v>336</v>
      </c>
      <c r="K7" s="178" t="s">
        <v>336</v>
      </c>
      <c r="L7" s="68" t="s">
        <v>340</v>
      </c>
      <c r="M7" s="180" t="s">
        <v>608</v>
      </c>
      <c r="N7" s="180" t="s">
        <v>626</v>
      </c>
      <c r="O7" s="180" t="s">
        <v>338</v>
      </c>
      <c r="P7" s="180" t="s">
        <v>339</v>
      </c>
      <c r="Q7" s="180"/>
      <c r="R7" s="169" t="s">
        <v>565</v>
      </c>
      <c r="S7" s="68" t="s">
        <v>108</v>
      </c>
      <c r="T7" s="180" t="s">
        <v>337</v>
      </c>
      <c r="U7" s="68" t="s">
        <v>340</v>
      </c>
      <c r="V7" s="74" t="s">
        <v>341</v>
      </c>
      <c r="W7" s="100" t="s">
        <v>342</v>
      </c>
      <c r="X7" s="68" t="s">
        <v>343</v>
      </c>
      <c r="Y7" s="105" t="s">
        <v>344</v>
      </c>
      <c r="Z7" s="180" t="s">
        <v>345</v>
      </c>
      <c r="AA7" s="40"/>
      <c r="AB7" s="74" t="s">
        <v>346</v>
      </c>
      <c r="AC7" s="70"/>
      <c r="AD7" s="71"/>
      <c r="AE7" s="71"/>
      <c r="AF7" s="71">
        <v>60</v>
      </c>
      <c r="AG7" s="71"/>
      <c r="AH7" s="74"/>
      <c r="AI7" s="74"/>
      <c r="AJ7" s="79"/>
      <c r="AK7" s="79"/>
      <c r="AL7" s="79"/>
      <c r="AM7" s="79"/>
      <c r="AN7" s="79"/>
      <c r="AO7" s="188"/>
      <c r="AP7" s="78"/>
      <c r="AQ7" s="75"/>
      <c r="AR7" s="80"/>
      <c r="AS7" s="80"/>
      <c r="AT7" s="79"/>
      <c r="AU7" s="79"/>
      <c r="AV7" s="81"/>
      <c r="AW7" s="82"/>
      <c r="AX7" s="191"/>
      <c r="AY7" s="82"/>
      <c r="AZ7" s="82"/>
      <c r="BA7" s="82"/>
      <c r="BB7" s="82"/>
      <c r="BC7" s="82"/>
      <c r="BD7" s="82"/>
      <c r="BE7" s="82"/>
      <c r="BF7" s="82"/>
      <c r="BG7" s="83"/>
      <c r="BH7" s="84"/>
      <c r="BI7" s="85"/>
      <c r="BJ7" s="84"/>
      <c r="BK7" s="85"/>
      <c r="BL7" s="84"/>
      <c r="BM7" s="85"/>
      <c r="BN7" s="84"/>
      <c r="BO7" s="85"/>
      <c r="BP7" s="84"/>
      <c r="BQ7" s="85"/>
      <c r="BR7" s="84"/>
      <c r="BS7" s="86"/>
      <c r="BT7" s="84"/>
      <c r="BU7" s="86"/>
      <c r="BV7" s="84"/>
      <c r="BW7" s="86"/>
      <c r="BX7" s="87"/>
      <c r="BY7" s="88"/>
      <c r="BZ7" s="89"/>
      <c r="CA7" s="89"/>
      <c r="CB7" s="90"/>
      <c r="CC7" s="91"/>
      <c r="CD7" s="91"/>
      <c r="CE7" s="91"/>
      <c r="CF7" s="91"/>
      <c r="CG7" s="91"/>
      <c r="CH7" s="91"/>
      <c r="CI7" s="91"/>
      <c r="CJ7" s="91"/>
      <c r="CK7" s="169" t="s">
        <v>565</v>
      </c>
      <c r="CL7" s="92"/>
      <c r="CM7" s="214" t="s">
        <v>392</v>
      </c>
      <c r="CN7" s="214" t="s">
        <v>380</v>
      </c>
      <c r="CO7" s="214" t="s">
        <v>177</v>
      </c>
      <c r="CP7" s="214" t="s">
        <v>387</v>
      </c>
      <c r="CQ7" s="223">
        <v>70000</v>
      </c>
      <c r="CR7" s="224">
        <v>55000</v>
      </c>
      <c r="CS7" s="231"/>
      <c r="CT7" s="226"/>
      <c r="CU7" s="226">
        <v>60</v>
      </c>
      <c r="CV7" s="230"/>
      <c r="CW7" s="223">
        <v>60000</v>
      </c>
      <c r="CX7" s="228">
        <v>45000</v>
      </c>
      <c r="CY7" s="93"/>
      <c r="CZ7" s="94"/>
      <c r="DA7" s="95"/>
      <c r="DB7" s="93"/>
      <c r="DC7" s="93"/>
      <c r="DD7" s="93"/>
      <c r="DE7" s="93"/>
      <c r="DF7" s="208">
        <f t="shared" si="0"/>
        <v>0</v>
      </c>
      <c r="DG7" s="209">
        <f t="shared" si="1"/>
        <v>0</v>
      </c>
      <c r="DH7" s="208">
        <f t="shared" si="2"/>
        <v>3600000</v>
      </c>
      <c r="DI7" s="209">
        <f t="shared" si="3"/>
        <v>0</v>
      </c>
      <c r="DJ7" s="282">
        <f t="shared" si="4"/>
        <v>3600000</v>
      </c>
      <c r="DK7" s="285">
        <v>3600000</v>
      </c>
      <c r="DM7" s="62"/>
      <c r="DN7" s="62"/>
    </row>
    <row r="8" spans="1:118" ht="66" x14ac:dyDescent="0.25">
      <c r="A8" s="39">
        <v>7</v>
      </c>
      <c r="B8" s="98" t="s">
        <v>189</v>
      </c>
      <c r="C8" s="99" t="s">
        <v>190</v>
      </c>
      <c r="D8" s="74" t="s">
        <v>347</v>
      </c>
      <c r="E8" s="40" t="s">
        <v>605</v>
      </c>
      <c r="F8" s="74" t="s">
        <v>348</v>
      </c>
      <c r="G8" s="74" t="s">
        <v>353</v>
      </c>
      <c r="H8" s="100" t="s">
        <v>354</v>
      </c>
      <c r="I8" s="180" t="s">
        <v>355</v>
      </c>
      <c r="J8" s="68" t="s">
        <v>349</v>
      </c>
      <c r="K8" s="68" t="s">
        <v>349</v>
      </c>
      <c r="L8" s="68" t="s">
        <v>352</v>
      </c>
      <c r="M8" s="68" t="s">
        <v>350</v>
      </c>
      <c r="N8" s="68" t="s">
        <v>620</v>
      </c>
      <c r="O8" s="181" t="s">
        <v>171</v>
      </c>
      <c r="P8" s="180" t="s">
        <v>351</v>
      </c>
      <c r="Q8" s="180"/>
      <c r="R8" s="169" t="s">
        <v>573</v>
      </c>
      <c r="S8" s="68" t="s">
        <v>108</v>
      </c>
      <c r="T8" s="68" t="s">
        <v>109</v>
      </c>
      <c r="U8" s="68" t="s">
        <v>352</v>
      </c>
      <c r="V8" s="74" t="s">
        <v>353</v>
      </c>
      <c r="W8" s="100" t="s">
        <v>354</v>
      </c>
      <c r="X8" s="180" t="s">
        <v>355</v>
      </c>
      <c r="Y8" s="105" t="s">
        <v>356</v>
      </c>
      <c r="Z8" s="180" t="s">
        <v>357</v>
      </c>
      <c r="AA8" s="40"/>
      <c r="AB8" s="74" t="s">
        <v>358</v>
      </c>
      <c r="AC8" s="70"/>
      <c r="AD8" s="71"/>
      <c r="AE8" s="71"/>
      <c r="AF8" s="71"/>
      <c r="AG8" s="71"/>
      <c r="AH8" s="74"/>
      <c r="AI8" s="74"/>
      <c r="AJ8" s="79"/>
      <c r="AK8" s="79"/>
      <c r="AL8" s="79"/>
      <c r="AM8" s="79"/>
      <c r="AN8" s="79"/>
      <c r="AO8" s="188"/>
      <c r="AP8" s="78"/>
      <c r="AQ8" s="75"/>
      <c r="AR8" s="80"/>
      <c r="AS8" s="80"/>
      <c r="AT8" s="79"/>
      <c r="AU8" s="79"/>
      <c r="AV8" s="81"/>
      <c r="AW8" s="82"/>
      <c r="AX8" s="191"/>
      <c r="AY8" s="82"/>
      <c r="AZ8" s="82"/>
      <c r="BA8" s="82"/>
      <c r="BB8" s="82"/>
      <c r="BC8" s="82"/>
      <c r="BD8" s="82"/>
      <c r="BE8" s="82"/>
      <c r="BF8" s="82"/>
      <c r="BG8" s="83"/>
      <c r="BH8" s="84"/>
      <c r="BI8" s="85"/>
      <c r="BJ8" s="84"/>
      <c r="BK8" s="85"/>
      <c r="BL8" s="84"/>
      <c r="BM8" s="85"/>
      <c r="BN8" s="84"/>
      <c r="BO8" s="85"/>
      <c r="BP8" s="84"/>
      <c r="BQ8" s="85"/>
      <c r="BR8" s="84"/>
      <c r="BS8" s="86"/>
      <c r="BT8" s="84"/>
      <c r="BU8" s="86"/>
      <c r="BV8" s="84"/>
      <c r="BW8" s="86"/>
      <c r="BX8" s="87"/>
      <c r="BY8" s="88"/>
      <c r="BZ8" s="89"/>
      <c r="CA8" s="89"/>
      <c r="CB8" s="90"/>
      <c r="CC8" s="91"/>
      <c r="CD8" s="91"/>
      <c r="CE8" s="91"/>
      <c r="CF8" s="91"/>
      <c r="CG8" s="91"/>
      <c r="CH8" s="91"/>
      <c r="CI8" s="91"/>
      <c r="CJ8" s="91"/>
      <c r="CK8" s="169" t="s">
        <v>573</v>
      </c>
      <c r="CL8" s="92"/>
      <c r="CM8" s="214" t="s">
        <v>393</v>
      </c>
      <c r="CN8" s="214" t="s">
        <v>380</v>
      </c>
      <c r="CO8" s="214" t="s">
        <v>177</v>
      </c>
      <c r="CP8" s="214" t="s">
        <v>387</v>
      </c>
      <c r="CQ8" s="223">
        <v>70000</v>
      </c>
      <c r="CR8" s="224">
        <v>55000</v>
      </c>
      <c r="CS8" s="231">
        <v>28.5</v>
      </c>
      <c r="CT8" s="226"/>
      <c r="CU8" s="226"/>
      <c r="CV8" s="230"/>
      <c r="CW8" s="223">
        <v>60000</v>
      </c>
      <c r="CX8" s="228">
        <v>45000</v>
      </c>
      <c r="CY8" s="93"/>
      <c r="CZ8" s="94"/>
      <c r="DA8" s="95"/>
      <c r="DB8" s="93"/>
      <c r="DC8" s="93"/>
      <c r="DD8" s="93"/>
      <c r="DE8" s="93"/>
      <c r="DF8" s="208">
        <f t="shared" ref="DF8:DF17" si="5">CS8*$CQ$4</f>
        <v>1995000</v>
      </c>
      <c r="DG8" s="209">
        <f t="shared" ref="DG8:DG17" si="6">CT8*$CR$4</f>
        <v>0</v>
      </c>
      <c r="DH8" s="208">
        <f t="shared" ref="DH8:DH17" si="7">CU8*$CW$4</f>
        <v>0</v>
      </c>
      <c r="DI8" s="209">
        <f t="shared" ref="DI8:DI17" si="8">CV8*$CX$4</f>
        <v>0</v>
      </c>
      <c r="DJ8" s="282">
        <f t="shared" ref="DJ8:DJ17" si="9">SUM(DF8:DI8)</f>
        <v>1995000</v>
      </c>
      <c r="DK8" s="285">
        <v>1995000</v>
      </c>
      <c r="DL8" s="287" t="s">
        <v>520</v>
      </c>
      <c r="DM8" s="62"/>
      <c r="DN8" s="62"/>
    </row>
    <row r="9" spans="1:118" ht="105" x14ac:dyDescent="0.25">
      <c r="A9" s="39">
        <v>8</v>
      </c>
      <c r="B9" s="98" t="s">
        <v>202</v>
      </c>
      <c r="C9" s="99" t="s">
        <v>213</v>
      </c>
      <c r="D9" s="100" t="s">
        <v>214</v>
      </c>
      <c r="E9" s="40" t="s">
        <v>605</v>
      </c>
      <c r="F9" s="40" t="s">
        <v>215</v>
      </c>
      <c r="G9" s="74" t="str">
        <f>"021684792"</f>
        <v>021684792</v>
      </c>
      <c r="H9" s="100" t="s">
        <v>218</v>
      </c>
      <c r="I9" s="40" t="s">
        <v>113</v>
      </c>
      <c r="J9" s="68" t="s">
        <v>216</v>
      </c>
      <c r="K9" s="68" t="s">
        <v>216</v>
      </c>
      <c r="L9" s="68" t="str">
        <f>"0988896977"</f>
        <v>0988896977</v>
      </c>
      <c r="M9" s="68" t="s">
        <v>608</v>
      </c>
      <c r="N9" s="68" t="s">
        <v>627</v>
      </c>
      <c r="O9" s="68" t="s">
        <v>217</v>
      </c>
      <c r="P9" s="68"/>
      <c r="Q9" s="68"/>
      <c r="R9" s="169" t="s">
        <v>576</v>
      </c>
      <c r="S9" s="68" t="s">
        <v>108</v>
      </c>
      <c r="T9" s="68" t="s">
        <v>109</v>
      </c>
      <c r="U9" s="68" t="str">
        <f>"0988896977"</f>
        <v>0988896977</v>
      </c>
      <c r="V9" s="74" t="str">
        <f>"021684792"</f>
        <v>021684792</v>
      </c>
      <c r="W9" s="100" t="s">
        <v>218</v>
      </c>
      <c r="X9" s="40" t="s">
        <v>113</v>
      </c>
      <c r="Y9" s="113" t="s">
        <v>219</v>
      </c>
      <c r="Z9" s="40" t="s">
        <v>220</v>
      </c>
      <c r="AA9" s="40" t="s">
        <v>221</v>
      </c>
      <c r="AB9" s="113" t="s">
        <v>222</v>
      </c>
      <c r="AC9" s="70"/>
      <c r="AD9" s="71"/>
      <c r="AE9" s="71"/>
      <c r="AF9" s="71"/>
      <c r="AG9" s="71">
        <v>60</v>
      </c>
      <c r="AH9" s="113"/>
      <c r="AI9" s="113"/>
      <c r="AJ9" s="75"/>
      <c r="AK9" s="75"/>
      <c r="AL9" s="76"/>
      <c r="AM9" s="76"/>
      <c r="AN9" s="75"/>
      <c r="AO9" s="75"/>
      <c r="AP9" s="78"/>
      <c r="AQ9" s="75"/>
      <c r="AR9" s="191"/>
      <c r="AS9" s="191"/>
      <c r="AT9" s="80"/>
      <c r="AU9" s="79"/>
      <c r="AV9" s="81"/>
      <c r="AW9" s="81"/>
      <c r="AX9" s="80"/>
      <c r="AY9" s="82"/>
      <c r="AZ9" s="82"/>
      <c r="BA9" s="82"/>
      <c r="BB9" s="82"/>
      <c r="BC9" s="82"/>
      <c r="BD9" s="82"/>
      <c r="BE9" s="82"/>
      <c r="BF9" s="82"/>
      <c r="BG9" s="83"/>
      <c r="BH9" s="84"/>
      <c r="BI9" s="85"/>
      <c r="BJ9" s="84"/>
      <c r="BK9" s="85"/>
      <c r="BL9" s="84"/>
      <c r="BM9" s="85"/>
      <c r="BN9" s="84"/>
      <c r="BO9" s="85"/>
      <c r="BP9" s="84"/>
      <c r="BQ9" s="85"/>
      <c r="BR9" s="84"/>
      <c r="BS9" s="86"/>
      <c r="BT9" s="84"/>
      <c r="BU9" s="86"/>
      <c r="BV9" s="84"/>
      <c r="BW9" s="86"/>
      <c r="BX9" s="87"/>
      <c r="BY9" s="88"/>
      <c r="BZ9" s="89"/>
      <c r="CA9" s="89"/>
      <c r="CB9" s="90"/>
      <c r="CC9" s="91" t="s">
        <v>131</v>
      </c>
      <c r="CD9" s="91" t="s">
        <v>131</v>
      </c>
      <c r="CE9" s="91" t="s">
        <v>153</v>
      </c>
      <c r="CF9" s="91" t="s">
        <v>131</v>
      </c>
      <c r="CG9" s="91"/>
      <c r="CH9" s="91"/>
      <c r="CI9" s="91"/>
      <c r="CJ9" s="91"/>
      <c r="CK9" s="169" t="s">
        <v>576</v>
      </c>
      <c r="CL9" s="92"/>
      <c r="CM9" s="214" t="s">
        <v>394</v>
      </c>
      <c r="CN9" s="214" t="s">
        <v>380</v>
      </c>
      <c r="CO9" s="214" t="s">
        <v>177</v>
      </c>
      <c r="CP9" s="214" t="s">
        <v>387</v>
      </c>
      <c r="CQ9" s="223">
        <v>70000</v>
      </c>
      <c r="CR9" s="224">
        <v>55000</v>
      </c>
      <c r="CS9" s="231"/>
      <c r="CT9" s="226">
        <v>30</v>
      </c>
      <c r="CU9" s="226"/>
      <c r="CV9" s="230"/>
      <c r="CW9" s="223">
        <v>60000</v>
      </c>
      <c r="CX9" s="228">
        <v>45000</v>
      </c>
      <c r="CY9" s="93"/>
      <c r="CZ9" s="94"/>
      <c r="DA9" s="95"/>
      <c r="DB9" s="93"/>
      <c r="DC9" s="93"/>
      <c r="DD9" s="93"/>
      <c r="DE9" s="93"/>
      <c r="DF9" s="208">
        <f t="shared" si="5"/>
        <v>0</v>
      </c>
      <c r="DG9" s="209">
        <f t="shared" si="6"/>
        <v>1650000</v>
      </c>
      <c r="DH9" s="208">
        <f t="shared" si="7"/>
        <v>0</v>
      </c>
      <c r="DI9" s="209">
        <f t="shared" si="8"/>
        <v>0</v>
      </c>
      <c r="DJ9" s="282">
        <f t="shared" si="9"/>
        <v>1650000</v>
      </c>
      <c r="DK9" s="285">
        <v>1650000</v>
      </c>
      <c r="DL9" s="287" t="s">
        <v>521</v>
      </c>
      <c r="DM9" s="62"/>
      <c r="DN9" s="62"/>
    </row>
    <row r="10" spans="1:118" ht="75" x14ac:dyDescent="0.25">
      <c r="A10" s="39">
        <v>9</v>
      </c>
      <c r="B10" s="98" t="s">
        <v>230</v>
      </c>
      <c r="C10" s="99" t="s">
        <v>231</v>
      </c>
      <c r="D10" s="100" t="s">
        <v>359</v>
      </c>
      <c r="E10" s="40" t="s">
        <v>605</v>
      </c>
      <c r="F10" s="175" t="s">
        <v>360</v>
      </c>
      <c r="G10" s="74" t="s">
        <v>365</v>
      </c>
      <c r="H10" s="100" t="s">
        <v>366</v>
      </c>
      <c r="I10" s="68" t="s">
        <v>367</v>
      </c>
      <c r="J10" s="179" t="s">
        <v>361</v>
      </c>
      <c r="K10" s="179" t="s">
        <v>361</v>
      </c>
      <c r="L10" s="68" t="s">
        <v>364</v>
      </c>
      <c r="M10" s="167" t="s">
        <v>362</v>
      </c>
      <c r="N10" s="167"/>
      <c r="O10" s="144" t="s">
        <v>319</v>
      </c>
      <c r="P10" s="166" t="s">
        <v>363</v>
      </c>
      <c r="Q10" s="166"/>
      <c r="R10" s="169" t="s">
        <v>577</v>
      </c>
      <c r="S10" s="68" t="s">
        <v>108</v>
      </c>
      <c r="T10" s="179" t="s">
        <v>109</v>
      </c>
      <c r="U10" s="68" t="s">
        <v>364</v>
      </c>
      <c r="V10" s="74" t="s">
        <v>365</v>
      </c>
      <c r="W10" s="100" t="s">
        <v>366</v>
      </c>
      <c r="X10" s="68" t="s">
        <v>367</v>
      </c>
      <c r="Y10" s="114" t="s">
        <v>368</v>
      </c>
      <c r="Z10" s="176" t="s">
        <v>128</v>
      </c>
      <c r="AA10" s="40" t="s">
        <v>129</v>
      </c>
      <c r="AB10" s="74" t="s">
        <v>369</v>
      </c>
      <c r="AC10" s="70"/>
      <c r="AD10" s="71"/>
      <c r="AE10" s="71"/>
      <c r="AF10" s="71"/>
      <c r="AG10" s="71">
        <v>29</v>
      </c>
      <c r="AH10" s="74"/>
      <c r="AI10" s="74"/>
      <c r="AJ10" s="76"/>
      <c r="AK10" s="76"/>
      <c r="AL10" s="75"/>
      <c r="AM10" s="76"/>
      <c r="AN10" s="75"/>
      <c r="AO10" s="134"/>
      <c r="AP10" s="78"/>
      <c r="AQ10" s="75"/>
      <c r="AR10" s="108"/>
      <c r="AS10" s="108"/>
      <c r="AT10" s="79"/>
      <c r="AU10" s="80"/>
      <c r="AV10" s="81"/>
      <c r="AW10" s="81"/>
      <c r="AX10" s="107"/>
      <c r="AY10" s="82"/>
      <c r="AZ10" s="82"/>
      <c r="BA10" s="82"/>
      <c r="BB10" s="82"/>
      <c r="BC10" s="82"/>
      <c r="BD10" s="82"/>
      <c r="BE10" s="82"/>
      <c r="BF10" s="82"/>
      <c r="BG10" s="83"/>
      <c r="BH10" s="84"/>
      <c r="BI10" s="85"/>
      <c r="BJ10" s="84"/>
      <c r="BK10" s="85"/>
      <c r="BL10" s="84"/>
      <c r="BM10" s="85"/>
      <c r="BN10" s="84"/>
      <c r="BO10" s="85"/>
      <c r="BP10" s="84"/>
      <c r="BQ10" s="85"/>
      <c r="BR10" s="84"/>
      <c r="BS10" s="86"/>
      <c r="BT10" s="84"/>
      <c r="BU10" s="86"/>
      <c r="BV10" s="84"/>
      <c r="BW10" s="86"/>
      <c r="BX10" s="87"/>
      <c r="BY10" s="88"/>
      <c r="BZ10" s="89"/>
      <c r="CA10" s="89"/>
      <c r="CB10" s="90"/>
      <c r="CC10" s="91"/>
      <c r="CD10" s="91"/>
      <c r="CE10" s="91"/>
      <c r="CF10" s="91"/>
      <c r="CG10" s="91"/>
      <c r="CH10" s="91"/>
      <c r="CI10" s="91"/>
      <c r="CJ10" s="91"/>
      <c r="CK10" s="169" t="s">
        <v>577</v>
      </c>
      <c r="CL10" s="92"/>
      <c r="CM10" s="214" t="s">
        <v>389</v>
      </c>
      <c r="CN10" s="214" t="s">
        <v>380</v>
      </c>
      <c r="CO10" s="214" t="s">
        <v>177</v>
      </c>
      <c r="CP10" s="214" t="s">
        <v>387</v>
      </c>
      <c r="CQ10" s="223">
        <v>70000</v>
      </c>
      <c r="CR10" s="224">
        <v>55000</v>
      </c>
      <c r="CS10" s="231"/>
      <c r="CT10" s="226"/>
      <c r="CU10" s="226"/>
      <c r="CV10" s="230">
        <v>58</v>
      </c>
      <c r="CW10" s="223">
        <v>60000</v>
      </c>
      <c r="CX10" s="228">
        <v>45000</v>
      </c>
      <c r="CY10" s="93"/>
      <c r="CZ10" s="94"/>
      <c r="DA10" s="95"/>
      <c r="DB10" s="93"/>
      <c r="DC10" s="93"/>
      <c r="DD10" s="93"/>
      <c r="DE10" s="93"/>
      <c r="DF10" s="208">
        <f t="shared" si="5"/>
        <v>0</v>
      </c>
      <c r="DG10" s="209">
        <f t="shared" si="6"/>
        <v>0</v>
      </c>
      <c r="DH10" s="208">
        <f t="shared" si="7"/>
        <v>0</v>
      </c>
      <c r="DI10" s="209">
        <f t="shared" si="8"/>
        <v>2610000</v>
      </c>
      <c r="DJ10" s="282">
        <f t="shared" si="9"/>
        <v>2610000</v>
      </c>
      <c r="DK10" s="285">
        <v>2610000</v>
      </c>
      <c r="DL10" s="287" t="s">
        <v>522</v>
      </c>
      <c r="DM10" s="62"/>
      <c r="DN10" s="62"/>
    </row>
    <row r="11" spans="1:118" ht="75" x14ac:dyDescent="0.25">
      <c r="A11" s="39">
        <v>10</v>
      </c>
      <c r="B11" s="98" t="s">
        <v>232</v>
      </c>
      <c r="C11" s="99" t="s">
        <v>233</v>
      </c>
      <c r="D11" s="74" t="s">
        <v>234</v>
      </c>
      <c r="E11" s="40" t="s">
        <v>605</v>
      </c>
      <c r="F11" s="40" t="s">
        <v>180</v>
      </c>
      <c r="G11" s="74">
        <v>21710558</v>
      </c>
      <c r="H11" s="74" t="s">
        <v>236</v>
      </c>
      <c r="I11" s="176" t="s">
        <v>113</v>
      </c>
      <c r="J11" s="68" t="s">
        <v>235</v>
      </c>
      <c r="K11" s="68" t="s">
        <v>235</v>
      </c>
      <c r="L11" s="68">
        <v>985956872</v>
      </c>
      <c r="M11" s="68" t="s">
        <v>608</v>
      </c>
      <c r="N11" s="68" t="s">
        <v>628</v>
      </c>
      <c r="O11" s="179"/>
      <c r="P11" s="179"/>
      <c r="Q11" s="179"/>
      <c r="R11" s="169" t="s">
        <v>565</v>
      </c>
      <c r="S11" s="68" t="s">
        <v>108</v>
      </c>
      <c r="T11" s="68" t="s">
        <v>109</v>
      </c>
      <c r="U11" s="68">
        <v>985956872</v>
      </c>
      <c r="V11" s="74">
        <v>21710558</v>
      </c>
      <c r="W11" s="74" t="s">
        <v>236</v>
      </c>
      <c r="X11" s="176" t="s">
        <v>113</v>
      </c>
      <c r="Y11" s="74" t="s">
        <v>237</v>
      </c>
      <c r="Z11" s="176" t="s">
        <v>128</v>
      </c>
      <c r="AA11" s="40" t="s">
        <v>129</v>
      </c>
      <c r="AB11" s="74">
        <v>8298844665</v>
      </c>
      <c r="AC11" s="70"/>
      <c r="AD11" s="71"/>
      <c r="AE11" s="71"/>
      <c r="AF11" s="71"/>
      <c r="AG11" s="71"/>
      <c r="AH11" s="74"/>
      <c r="AI11" s="74"/>
      <c r="AJ11" s="75"/>
      <c r="AK11" s="75"/>
      <c r="AL11" s="75"/>
      <c r="AM11" s="75"/>
      <c r="AN11" s="75"/>
      <c r="AO11" s="134"/>
      <c r="AP11" s="78"/>
      <c r="AQ11" s="75"/>
      <c r="AR11" s="108"/>
      <c r="AS11" s="108"/>
      <c r="AT11" s="79"/>
      <c r="AU11" s="80"/>
      <c r="AV11" s="81"/>
      <c r="AW11" s="81"/>
      <c r="AX11" s="107"/>
      <c r="AY11" s="82"/>
      <c r="AZ11" s="83"/>
      <c r="BA11" s="82"/>
      <c r="BB11" s="82"/>
      <c r="BC11" s="82"/>
      <c r="BD11" s="82"/>
      <c r="BE11" s="82"/>
      <c r="BF11" s="82"/>
      <c r="BG11" s="83"/>
      <c r="BH11" s="84"/>
      <c r="BI11" s="85"/>
      <c r="BJ11" s="84"/>
      <c r="BK11" s="85"/>
      <c r="BL11" s="84"/>
      <c r="BM11" s="85"/>
      <c r="BN11" s="84"/>
      <c r="BO11" s="85"/>
      <c r="BP11" s="84"/>
      <c r="BQ11" s="85"/>
      <c r="BR11" s="84"/>
      <c r="BS11" s="86"/>
      <c r="BT11" s="84"/>
      <c r="BU11" s="86"/>
      <c r="BV11" s="84"/>
      <c r="BW11" s="86"/>
      <c r="BX11" s="87"/>
      <c r="BY11" s="88"/>
      <c r="BZ11" s="89"/>
      <c r="CA11" s="89"/>
      <c r="CB11" s="90"/>
      <c r="CC11" s="91" t="s">
        <v>131</v>
      </c>
      <c r="CD11" s="91" t="s">
        <v>131</v>
      </c>
      <c r="CE11" s="91" t="s">
        <v>238</v>
      </c>
      <c r="CF11" s="91" t="s">
        <v>131</v>
      </c>
      <c r="CG11" s="91" t="s">
        <v>131</v>
      </c>
      <c r="CH11" s="91" t="s">
        <v>131</v>
      </c>
      <c r="CI11" s="91"/>
      <c r="CJ11" s="91"/>
      <c r="CK11" s="169" t="s">
        <v>565</v>
      </c>
      <c r="CL11" s="92"/>
      <c r="CM11" s="214" t="s">
        <v>395</v>
      </c>
      <c r="CN11" s="214" t="s">
        <v>380</v>
      </c>
      <c r="CO11" s="214" t="s">
        <v>177</v>
      </c>
      <c r="CP11" s="214" t="s">
        <v>387</v>
      </c>
      <c r="CQ11" s="223">
        <v>70000</v>
      </c>
      <c r="CR11" s="224">
        <v>55000</v>
      </c>
      <c r="CS11" s="231">
        <v>32</v>
      </c>
      <c r="CT11" s="226">
        <v>60</v>
      </c>
      <c r="CU11" s="226">
        <v>75</v>
      </c>
      <c r="CV11" s="230"/>
      <c r="CW11" s="223">
        <v>60000</v>
      </c>
      <c r="CX11" s="228">
        <v>45000</v>
      </c>
      <c r="CY11" s="93"/>
      <c r="CZ11" s="94"/>
      <c r="DA11" s="95"/>
      <c r="DB11" s="93"/>
      <c r="DC11" s="93"/>
      <c r="DD11" s="93"/>
      <c r="DE11" s="93"/>
      <c r="DF11" s="208">
        <f t="shared" si="5"/>
        <v>2240000</v>
      </c>
      <c r="DG11" s="209">
        <f t="shared" si="6"/>
        <v>3300000</v>
      </c>
      <c r="DH11" s="208">
        <f t="shared" si="7"/>
        <v>4500000</v>
      </c>
      <c r="DI11" s="209">
        <f t="shared" si="8"/>
        <v>0</v>
      </c>
      <c r="DJ11" s="282">
        <f t="shared" si="9"/>
        <v>10040000</v>
      </c>
      <c r="DK11" s="285">
        <v>10040000</v>
      </c>
      <c r="DL11" s="287" t="s">
        <v>604</v>
      </c>
      <c r="DM11" s="62"/>
      <c r="DN11" s="62"/>
    </row>
    <row r="12" spans="1:118" ht="75" x14ac:dyDescent="0.25">
      <c r="A12" s="39">
        <v>11</v>
      </c>
      <c r="B12" s="98" t="s">
        <v>239</v>
      </c>
      <c r="C12" s="99" t="s">
        <v>240</v>
      </c>
      <c r="D12" s="100">
        <v>26398</v>
      </c>
      <c r="E12" s="40" t="s">
        <v>605</v>
      </c>
      <c r="F12" s="40" t="s">
        <v>180</v>
      </c>
      <c r="G12" s="74" t="s">
        <v>245</v>
      </c>
      <c r="H12" s="74" t="s">
        <v>246</v>
      </c>
      <c r="I12" s="40" t="s">
        <v>113</v>
      </c>
      <c r="J12" s="68" t="s">
        <v>241</v>
      </c>
      <c r="K12" s="68" t="s">
        <v>241</v>
      </c>
      <c r="L12" s="68" t="s">
        <v>244</v>
      </c>
      <c r="M12" s="68" t="s">
        <v>629</v>
      </c>
      <c r="N12" s="68" t="s">
        <v>621</v>
      </c>
      <c r="O12" s="68" t="s">
        <v>171</v>
      </c>
      <c r="P12" s="68" t="s">
        <v>243</v>
      </c>
      <c r="Q12" s="68"/>
      <c r="R12" s="169" t="s">
        <v>565</v>
      </c>
      <c r="S12" s="68" t="s">
        <v>108</v>
      </c>
      <c r="T12" s="68" t="s">
        <v>242</v>
      </c>
      <c r="U12" s="68" t="s">
        <v>244</v>
      </c>
      <c r="V12" s="74" t="s">
        <v>245</v>
      </c>
      <c r="W12" s="74" t="s">
        <v>246</v>
      </c>
      <c r="X12" s="40" t="s">
        <v>113</v>
      </c>
      <c r="Y12" s="74" t="s">
        <v>114</v>
      </c>
      <c r="Z12" s="40" t="s">
        <v>128</v>
      </c>
      <c r="AA12" s="40" t="s">
        <v>129</v>
      </c>
      <c r="AB12" s="74" t="s">
        <v>176</v>
      </c>
      <c r="AC12" s="70"/>
      <c r="AD12" s="71"/>
      <c r="AE12" s="71"/>
      <c r="AF12" s="71"/>
      <c r="AG12" s="71">
        <v>28</v>
      </c>
      <c r="AH12" s="74"/>
      <c r="AI12" s="74"/>
      <c r="AJ12" s="75"/>
      <c r="AK12" s="76"/>
      <c r="AL12" s="75"/>
      <c r="AM12" s="76"/>
      <c r="AN12" s="75"/>
      <c r="AO12" s="77"/>
      <c r="AP12" s="78"/>
      <c r="AQ12" s="75"/>
      <c r="AR12" s="79"/>
      <c r="AS12" s="79"/>
      <c r="AT12" s="79"/>
      <c r="AU12" s="80"/>
      <c r="AV12" s="81"/>
      <c r="AW12" s="82"/>
      <c r="AX12" s="81"/>
      <c r="AY12" s="82"/>
      <c r="AZ12" s="82"/>
      <c r="BA12" s="82"/>
      <c r="BB12" s="82"/>
      <c r="BC12" s="82"/>
      <c r="BD12" s="82"/>
      <c r="BE12" s="82"/>
      <c r="BF12" s="82"/>
      <c r="BG12" s="83"/>
      <c r="BH12" s="84"/>
      <c r="BI12" s="85"/>
      <c r="BJ12" s="84"/>
      <c r="BK12" s="85"/>
      <c r="BL12" s="84"/>
      <c r="BM12" s="85"/>
      <c r="BN12" s="84"/>
      <c r="BO12" s="85"/>
      <c r="BP12" s="84"/>
      <c r="BQ12" s="85"/>
      <c r="BR12" s="84"/>
      <c r="BS12" s="86"/>
      <c r="BT12" s="84"/>
      <c r="BU12" s="86"/>
      <c r="BV12" s="84"/>
      <c r="BW12" s="86"/>
      <c r="BX12" s="87"/>
      <c r="BY12" s="88"/>
      <c r="BZ12" s="89"/>
      <c r="CA12" s="89"/>
      <c r="CB12" s="90"/>
      <c r="CC12" s="91" t="s">
        <v>131</v>
      </c>
      <c r="CD12" s="91" t="s">
        <v>153</v>
      </c>
      <c r="CE12" s="91" t="s">
        <v>153</v>
      </c>
      <c r="CF12" s="91" t="s">
        <v>153</v>
      </c>
      <c r="CG12" s="91" t="s">
        <v>153</v>
      </c>
      <c r="CH12" s="91" t="s">
        <v>153</v>
      </c>
      <c r="CI12" s="91"/>
      <c r="CJ12" s="91"/>
      <c r="CK12" s="169" t="s">
        <v>565</v>
      </c>
      <c r="CL12" s="92"/>
      <c r="CM12" s="214" t="s">
        <v>396</v>
      </c>
      <c r="CN12" s="214" t="s">
        <v>380</v>
      </c>
      <c r="CO12" s="214" t="s">
        <v>177</v>
      </c>
      <c r="CP12" s="214" t="s">
        <v>387</v>
      </c>
      <c r="CQ12" s="223">
        <v>70000</v>
      </c>
      <c r="CR12" s="224">
        <v>55000</v>
      </c>
      <c r="CS12" s="231"/>
      <c r="CT12" s="226"/>
      <c r="CU12" s="226"/>
      <c r="CV12" s="230">
        <v>28</v>
      </c>
      <c r="CW12" s="223">
        <v>60000</v>
      </c>
      <c r="CX12" s="228">
        <v>45000</v>
      </c>
      <c r="CY12" s="93"/>
      <c r="CZ12" s="94"/>
      <c r="DA12" s="95"/>
      <c r="DB12" s="93"/>
      <c r="DC12" s="93"/>
      <c r="DD12" s="93"/>
      <c r="DE12" s="93"/>
      <c r="DF12" s="208">
        <f t="shared" si="5"/>
        <v>0</v>
      </c>
      <c r="DG12" s="209">
        <f t="shared" si="6"/>
        <v>0</v>
      </c>
      <c r="DH12" s="208">
        <f t="shared" si="7"/>
        <v>0</v>
      </c>
      <c r="DI12" s="209">
        <f t="shared" si="8"/>
        <v>1260000</v>
      </c>
      <c r="DJ12" s="282">
        <f t="shared" si="9"/>
        <v>1260000</v>
      </c>
      <c r="DK12" s="285">
        <v>1260000</v>
      </c>
      <c r="DL12" s="287" t="s">
        <v>523</v>
      </c>
      <c r="DM12" s="62"/>
      <c r="DN12" s="62"/>
    </row>
    <row r="13" spans="1:118" ht="60" x14ac:dyDescent="0.25">
      <c r="A13" s="39">
        <v>12</v>
      </c>
      <c r="B13" s="98" t="s">
        <v>247</v>
      </c>
      <c r="C13" s="99" t="s">
        <v>248</v>
      </c>
      <c r="D13" s="100">
        <v>27308</v>
      </c>
      <c r="E13" s="40" t="s">
        <v>605</v>
      </c>
      <c r="F13" s="40" t="s">
        <v>249</v>
      </c>
      <c r="G13" s="74" t="s">
        <v>252</v>
      </c>
      <c r="H13" s="40" t="s">
        <v>253</v>
      </c>
      <c r="I13" s="40" t="s">
        <v>113</v>
      </c>
      <c r="J13" s="104" t="s">
        <v>250</v>
      </c>
      <c r="K13" s="104" t="s">
        <v>250</v>
      </c>
      <c r="L13" s="68" t="s">
        <v>251</v>
      </c>
      <c r="M13" s="68" t="s">
        <v>629</v>
      </c>
      <c r="N13" s="68" t="s">
        <v>622</v>
      </c>
      <c r="O13" s="68" t="s">
        <v>123</v>
      </c>
      <c r="P13" s="68" t="s">
        <v>171</v>
      </c>
      <c r="Q13" s="68"/>
      <c r="R13" s="169" t="s">
        <v>565</v>
      </c>
      <c r="S13" s="68" t="s">
        <v>108</v>
      </c>
      <c r="T13" s="104" t="s">
        <v>109</v>
      </c>
      <c r="U13" s="68" t="s">
        <v>251</v>
      </c>
      <c r="V13" s="74" t="s">
        <v>252</v>
      </c>
      <c r="W13" s="40" t="s">
        <v>253</v>
      </c>
      <c r="X13" s="40" t="s">
        <v>113</v>
      </c>
      <c r="Y13" s="104" t="s">
        <v>254</v>
      </c>
      <c r="Z13" s="40" t="s">
        <v>255</v>
      </c>
      <c r="AA13" s="40" t="s">
        <v>256</v>
      </c>
      <c r="AB13" s="74">
        <v>8005468910</v>
      </c>
      <c r="AC13" s="70"/>
      <c r="AD13" s="71"/>
      <c r="AE13" s="71"/>
      <c r="AF13" s="71"/>
      <c r="AG13" s="71"/>
      <c r="AH13" s="74"/>
      <c r="AI13" s="74"/>
      <c r="AJ13" s="75"/>
      <c r="AK13" s="75"/>
      <c r="AL13" s="78"/>
      <c r="AM13" s="187"/>
      <c r="AN13" s="75"/>
      <c r="AO13" s="77"/>
      <c r="AP13" s="78"/>
      <c r="AQ13" s="75"/>
      <c r="AR13" s="79"/>
      <c r="AS13" s="79"/>
      <c r="AT13" s="79"/>
      <c r="AU13" s="197"/>
      <c r="AV13" s="81"/>
      <c r="AW13" s="82"/>
      <c r="AX13" s="81"/>
      <c r="AY13" s="82"/>
      <c r="AZ13" s="82"/>
      <c r="BA13" s="82"/>
      <c r="BB13" s="82"/>
      <c r="BC13" s="82"/>
      <c r="BD13" s="82"/>
      <c r="BE13" s="82"/>
      <c r="BF13" s="82"/>
      <c r="BG13" s="83"/>
      <c r="BH13" s="84"/>
      <c r="BI13" s="85"/>
      <c r="BJ13" s="84"/>
      <c r="BK13" s="85"/>
      <c r="BL13" s="84"/>
      <c r="BM13" s="85"/>
      <c r="BN13" s="84"/>
      <c r="BO13" s="85"/>
      <c r="BP13" s="84"/>
      <c r="BQ13" s="85"/>
      <c r="BR13" s="84"/>
      <c r="BS13" s="86"/>
      <c r="BT13" s="84"/>
      <c r="BU13" s="86"/>
      <c r="BV13" s="84"/>
      <c r="BW13" s="86"/>
      <c r="BX13" s="87"/>
      <c r="BY13" s="88"/>
      <c r="BZ13" s="89"/>
      <c r="CA13" s="89"/>
      <c r="CB13" s="90"/>
      <c r="CC13" s="91" t="s">
        <v>131</v>
      </c>
      <c r="CD13" s="91" t="s">
        <v>131</v>
      </c>
      <c r="CE13" s="91"/>
      <c r="CF13" s="91"/>
      <c r="CG13" s="91"/>
      <c r="CH13" s="91"/>
      <c r="CI13" s="91"/>
      <c r="CJ13" s="91"/>
      <c r="CK13" s="169" t="s">
        <v>565</v>
      </c>
      <c r="CL13" s="92"/>
      <c r="CM13" s="214" t="s">
        <v>397</v>
      </c>
      <c r="CN13" s="214" t="s">
        <v>380</v>
      </c>
      <c r="CO13" s="214" t="s">
        <v>177</v>
      </c>
      <c r="CP13" s="214" t="s">
        <v>387</v>
      </c>
      <c r="CQ13" s="223">
        <v>70000</v>
      </c>
      <c r="CR13" s="224">
        <v>55000</v>
      </c>
      <c r="CS13" s="231">
        <v>90</v>
      </c>
      <c r="CT13" s="226"/>
      <c r="CU13" s="226"/>
      <c r="CV13" s="230"/>
      <c r="CW13" s="223">
        <v>60000</v>
      </c>
      <c r="CX13" s="228">
        <v>45000</v>
      </c>
      <c r="CY13" s="93"/>
      <c r="CZ13" s="94"/>
      <c r="DA13" s="95"/>
      <c r="DB13" s="93"/>
      <c r="DC13" s="93"/>
      <c r="DD13" s="93"/>
      <c r="DE13" s="93"/>
      <c r="DF13" s="208">
        <f t="shared" si="5"/>
        <v>6300000</v>
      </c>
      <c r="DG13" s="209">
        <f t="shared" si="6"/>
        <v>0</v>
      </c>
      <c r="DH13" s="208">
        <f t="shared" si="7"/>
        <v>0</v>
      </c>
      <c r="DI13" s="209">
        <f t="shared" si="8"/>
        <v>0</v>
      </c>
      <c r="DJ13" s="282">
        <f t="shared" si="9"/>
        <v>6300000</v>
      </c>
      <c r="DK13" s="285">
        <v>6300000</v>
      </c>
      <c r="DL13" s="287" t="s">
        <v>524</v>
      </c>
      <c r="DM13" s="62"/>
      <c r="DN13" s="62"/>
    </row>
    <row r="14" spans="1:118" ht="75" x14ac:dyDescent="0.25">
      <c r="A14" s="39">
        <v>13</v>
      </c>
      <c r="B14" s="98" t="s">
        <v>275</v>
      </c>
      <c r="C14" s="99" t="s">
        <v>276</v>
      </c>
      <c r="D14" s="74" t="s">
        <v>277</v>
      </c>
      <c r="E14" s="40" t="s">
        <v>605</v>
      </c>
      <c r="F14" s="40" t="s">
        <v>180</v>
      </c>
      <c r="G14" s="74" t="s">
        <v>281</v>
      </c>
      <c r="H14" s="74" t="s">
        <v>282</v>
      </c>
      <c r="I14" s="40" t="s">
        <v>113</v>
      </c>
      <c r="J14" s="68" t="s">
        <v>278</v>
      </c>
      <c r="K14" s="68" t="s">
        <v>278</v>
      </c>
      <c r="L14" s="68" t="s">
        <v>280</v>
      </c>
      <c r="M14" s="68" t="s">
        <v>629</v>
      </c>
      <c r="N14" s="68" t="s">
        <v>623</v>
      </c>
      <c r="O14" s="68" t="s">
        <v>279</v>
      </c>
      <c r="P14" s="68" t="s">
        <v>207</v>
      </c>
      <c r="Q14" s="68"/>
      <c r="R14" s="169" t="s">
        <v>573</v>
      </c>
      <c r="S14" s="68" t="s">
        <v>108</v>
      </c>
      <c r="T14" s="68" t="s">
        <v>109</v>
      </c>
      <c r="U14" s="68" t="s">
        <v>280</v>
      </c>
      <c r="V14" s="74" t="s">
        <v>281</v>
      </c>
      <c r="W14" s="74" t="s">
        <v>282</v>
      </c>
      <c r="X14" s="40" t="s">
        <v>113</v>
      </c>
      <c r="Y14" s="74" t="s">
        <v>283</v>
      </c>
      <c r="Z14" s="40" t="s">
        <v>128</v>
      </c>
      <c r="AA14" s="40" t="s">
        <v>129</v>
      </c>
      <c r="AB14" s="74" t="s">
        <v>284</v>
      </c>
      <c r="AC14" s="70"/>
      <c r="AD14" s="71"/>
      <c r="AE14" s="71"/>
      <c r="AF14" s="71"/>
      <c r="AG14" s="71"/>
      <c r="AH14" s="74"/>
      <c r="AI14" s="74"/>
      <c r="AJ14" s="75"/>
      <c r="AK14" s="75"/>
      <c r="AL14" s="75"/>
      <c r="AM14" s="76"/>
      <c r="AN14" s="75"/>
      <c r="AO14" s="77"/>
      <c r="AP14" s="78"/>
      <c r="AQ14" s="75"/>
      <c r="AR14" s="79"/>
      <c r="AS14" s="79"/>
      <c r="AT14" s="79"/>
      <c r="AU14" s="80"/>
      <c r="AV14" s="81"/>
      <c r="AW14" s="82"/>
      <c r="AX14" s="81"/>
      <c r="AY14" s="82"/>
      <c r="AZ14" s="82"/>
      <c r="BA14" s="82"/>
      <c r="BB14" s="82"/>
      <c r="BC14" s="82"/>
      <c r="BD14" s="82"/>
      <c r="BE14" s="82"/>
      <c r="BF14" s="82"/>
      <c r="BG14" s="83"/>
      <c r="BH14" s="84"/>
      <c r="BI14" s="85"/>
      <c r="BJ14" s="84"/>
      <c r="BK14" s="85"/>
      <c r="BL14" s="84"/>
      <c r="BM14" s="85"/>
      <c r="BN14" s="84"/>
      <c r="BO14" s="85"/>
      <c r="BP14" s="84"/>
      <c r="BQ14" s="85"/>
      <c r="BR14" s="84"/>
      <c r="BS14" s="86"/>
      <c r="BT14" s="84"/>
      <c r="BU14" s="86"/>
      <c r="BV14" s="84"/>
      <c r="BW14" s="86"/>
      <c r="BX14" s="87"/>
      <c r="BY14" s="88"/>
      <c r="BZ14" s="89"/>
      <c r="CA14" s="89"/>
      <c r="CB14" s="90"/>
      <c r="CC14" s="91" t="s">
        <v>131</v>
      </c>
      <c r="CD14" s="91" t="s">
        <v>131</v>
      </c>
      <c r="CE14" s="91"/>
      <c r="CF14" s="91"/>
      <c r="CG14" s="91"/>
      <c r="CH14" s="91"/>
      <c r="CI14" s="91"/>
      <c r="CJ14" s="91"/>
      <c r="CK14" s="169" t="s">
        <v>573</v>
      </c>
      <c r="CL14" s="92"/>
      <c r="CM14" s="214" t="s">
        <v>398</v>
      </c>
      <c r="CN14" s="214" t="s">
        <v>380</v>
      </c>
      <c r="CO14" s="214" t="s">
        <v>177</v>
      </c>
      <c r="CP14" s="214" t="s">
        <v>387</v>
      </c>
      <c r="CQ14" s="223">
        <v>70000</v>
      </c>
      <c r="CR14" s="224">
        <v>55000</v>
      </c>
      <c r="CS14" s="231">
        <v>26</v>
      </c>
      <c r="CT14" s="226"/>
      <c r="CU14" s="226">
        <v>30</v>
      </c>
      <c r="CV14" s="230"/>
      <c r="CW14" s="223">
        <v>60000</v>
      </c>
      <c r="CX14" s="228">
        <v>45000</v>
      </c>
      <c r="CY14" s="93"/>
      <c r="CZ14" s="94"/>
      <c r="DA14" s="95"/>
      <c r="DB14" s="93"/>
      <c r="DC14" s="93"/>
      <c r="DD14" s="93"/>
      <c r="DE14" s="93"/>
      <c r="DF14" s="208">
        <f t="shared" si="5"/>
        <v>1820000</v>
      </c>
      <c r="DG14" s="209">
        <f t="shared" si="6"/>
        <v>0</v>
      </c>
      <c r="DH14" s="208">
        <f t="shared" si="7"/>
        <v>1800000</v>
      </c>
      <c r="DI14" s="209">
        <f t="shared" si="8"/>
        <v>0</v>
      </c>
      <c r="DJ14" s="282">
        <f t="shared" si="9"/>
        <v>3620000</v>
      </c>
      <c r="DK14" s="285">
        <v>3620000</v>
      </c>
      <c r="DL14" s="287" t="s">
        <v>525</v>
      </c>
      <c r="DM14" s="62"/>
      <c r="DN14" s="62"/>
    </row>
    <row r="15" spans="1:118" ht="75" x14ac:dyDescent="0.25">
      <c r="A15" s="39">
        <v>14</v>
      </c>
      <c r="B15" s="98" t="s">
        <v>285</v>
      </c>
      <c r="C15" s="99" t="s">
        <v>286</v>
      </c>
      <c r="D15" s="74" t="s">
        <v>287</v>
      </c>
      <c r="E15" s="40" t="s">
        <v>605</v>
      </c>
      <c r="F15" s="40" t="s">
        <v>268</v>
      </c>
      <c r="G15" s="74" t="s">
        <v>291</v>
      </c>
      <c r="H15" s="100" t="s">
        <v>292</v>
      </c>
      <c r="I15" s="40" t="s">
        <v>113</v>
      </c>
      <c r="J15" s="68" t="s">
        <v>288</v>
      </c>
      <c r="K15" s="68" t="s">
        <v>288</v>
      </c>
      <c r="L15" s="68" t="s">
        <v>290</v>
      </c>
      <c r="M15" s="68" t="s">
        <v>629</v>
      </c>
      <c r="N15" s="68" t="s">
        <v>619</v>
      </c>
      <c r="O15" s="68" t="s">
        <v>123</v>
      </c>
      <c r="P15" s="68"/>
      <c r="Q15" s="68"/>
      <c r="R15" s="169" t="s">
        <v>578</v>
      </c>
      <c r="S15" s="68" t="s">
        <v>108</v>
      </c>
      <c r="T15" s="68" t="s">
        <v>289</v>
      </c>
      <c r="U15" s="68" t="s">
        <v>290</v>
      </c>
      <c r="V15" s="74" t="s">
        <v>291</v>
      </c>
      <c r="W15" s="100" t="s">
        <v>292</v>
      </c>
      <c r="X15" s="40" t="s">
        <v>113</v>
      </c>
      <c r="Y15" s="74" t="s">
        <v>293</v>
      </c>
      <c r="Z15" s="40" t="s">
        <v>128</v>
      </c>
      <c r="AA15" s="40" t="s">
        <v>129</v>
      </c>
      <c r="AB15" s="74">
        <v>307108180</v>
      </c>
      <c r="AC15" s="70"/>
      <c r="AD15" s="71"/>
      <c r="AE15" s="71"/>
      <c r="AF15" s="71"/>
      <c r="AG15" s="71"/>
      <c r="AH15" s="74"/>
      <c r="AI15" s="74"/>
      <c r="AJ15" s="75"/>
      <c r="AK15" s="75"/>
      <c r="AL15" s="75"/>
      <c r="AM15" s="76"/>
      <c r="AN15" s="75"/>
      <c r="AO15" s="77"/>
      <c r="AP15" s="78"/>
      <c r="AQ15" s="75"/>
      <c r="AR15" s="80"/>
      <c r="AS15" s="80"/>
      <c r="AT15" s="80"/>
      <c r="AU15" s="80"/>
      <c r="AV15" s="81"/>
      <c r="AW15" s="82"/>
      <c r="AX15" s="81"/>
      <c r="AY15" s="82"/>
      <c r="AZ15" s="82"/>
      <c r="BA15" s="82"/>
      <c r="BB15" s="82"/>
      <c r="BC15" s="82"/>
      <c r="BD15" s="82"/>
      <c r="BE15" s="82"/>
      <c r="BF15" s="82"/>
      <c r="BG15" s="83"/>
      <c r="BH15" s="84"/>
      <c r="BI15" s="85"/>
      <c r="BJ15" s="84"/>
      <c r="BK15" s="85"/>
      <c r="BL15" s="84"/>
      <c r="BM15" s="85"/>
      <c r="BN15" s="84"/>
      <c r="BO15" s="85"/>
      <c r="BP15" s="84"/>
      <c r="BQ15" s="85"/>
      <c r="BR15" s="84"/>
      <c r="BS15" s="86"/>
      <c r="BT15" s="84"/>
      <c r="BU15" s="86"/>
      <c r="BV15" s="84"/>
      <c r="BW15" s="86"/>
      <c r="BX15" s="87"/>
      <c r="BY15" s="88"/>
      <c r="BZ15" s="89"/>
      <c r="CA15" s="89"/>
      <c r="CB15" s="90"/>
      <c r="CC15" s="91" t="s">
        <v>153</v>
      </c>
      <c r="CD15" s="91" t="s">
        <v>153</v>
      </c>
      <c r="CE15" s="91"/>
      <c r="CF15" s="91"/>
      <c r="CG15" s="91"/>
      <c r="CH15" s="91"/>
      <c r="CI15" s="91"/>
      <c r="CJ15" s="91"/>
      <c r="CK15" s="169" t="s">
        <v>578</v>
      </c>
      <c r="CL15" s="92"/>
      <c r="CM15" s="214" t="s">
        <v>399</v>
      </c>
      <c r="CN15" s="214" t="s">
        <v>380</v>
      </c>
      <c r="CO15" s="214" t="s">
        <v>177</v>
      </c>
      <c r="CP15" s="214" t="s">
        <v>387</v>
      </c>
      <c r="CQ15" s="223">
        <v>70000</v>
      </c>
      <c r="CR15" s="224">
        <v>55000</v>
      </c>
      <c r="CS15" s="231"/>
      <c r="CT15" s="226"/>
      <c r="CU15" s="226">
        <v>30</v>
      </c>
      <c r="CV15" s="230"/>
      <c r="CW15" s="223">
        <v>60000</v>
      </c>
      <c r="CX15" s="228">
        <v>45000</v>
      </c>
      <c r="CY15" s="93"/>
      <c r="CZ15" s="94"/>
      <c r="DA15" s="95"/>
      <c r="DB15" s="93"/>
      <c r="DC15" s="93"/>
      <c r="DD15" s="93"/>
      <c r="DE15" s="93"/>
      <c r="DF15" s="208">
        <f t="shared" si="5"/>
        <v>0</v>
      </c>
      <c r="DG15" s="209">
        <f t="shared" si="6"/>
        <v>0</v>
      </c>
      <c r="DH15" s="208">
        <f t="shared" si="7"/>
        <v>1800000</v>
      </c>
      <c r="DI15" s="209">
        <f t="shared" si="8"/>
        <v>0</v>
      </c>
      <c r="DJ15" s="282">
        <f t="shared" si="9"/>
        <v>1800000</v>
      </c>
      <c r="DK15" s="285">
        <v>1800000</v>
      </c>
      <c r="DL15" s="287" t="s">
        <v>518</v>
      </c>
      <c r="DM15" s="62"/>
      <c r="DN15" s="62"/>
    </row>
    <row r="16" spans="1:118" ht="33" customHeight="1" x14ac:dyDescent="0.25">
      <c r="A16" s="39">
        <v>15</v>
      </c>
      <c r="B16" s="98" t="s">
        <v>303</v>
      </c>
      <c r="C16" s="99" t="s">
        <v>304</v>
      </c>
      <c r="D16" s="74" t="s">
        <v>370</v>
      </c>
      <c r="E16" s="40" t="s">
        <v>605</v>
      </c>
      <c r="F16" s="166" t="s">
        <v>371</v>
      </c>
      <c r="G16" s="74" t="s">
        <v>374</v>
      </c>
      <c r="H16" s="74" t="s">
        <v>375</v>
      </c>
      <c r="I16" s="104" t="s">
        <v>324</v>
      </c>
      <c r="J16" s="178" t="s">
        <v>372</v>
      </c>
      <c r="K16" s="178" t="s">
        <v>372</v>
      </c>
      <c r="L16" s="68" t="s">
        <v>373</v>
      </c>
      <c r="M16" s="166" t="s">
        <v>629</v>
      </c>
      <c r="N16" s="166" t="s">
        <v>624</v>
      </c>
      <c r="O16" s="145" t="s">
        <v>319</v>
      </c>
      <c r="P16" s="144" t="s">
        <v>160</v>
      </c>
      <c r="Q16" s="144"/>
      <c r="R16" s="169" t="s">
        <v>579</v>
      </c>
      <c r="S16" s="68" t="s">
        <v>108</v>
      </c>
      <c r="T16" s="104" t="s">
        <v>109</v>
      </c>
      <c r="U16" s="68" t="s">
        <v>373</v>
      </c>
      <c r="V16" s="74" t="s">
        <v>374</v>
      </c>
      <c r="W16" s="74" t="s">
        <v>375</v>
      </c>
      <c r="X16" s="104" t="s">
        <v>324</v>
      </c>
      <c r="Y16" s="74" t="s">
        <v>376</v>
      </c>
      <c r="Z16" s="180" t="s">
        <v>377</v>
      </c>
      <c r="AA16" s="40"/>
      <c r="AB16" s="74" t="s">
        <v>378</v>
      </c>
      <c r="AC16" s="115"/>
      <c r="AD16" s="45"/>
      <c r="AE16" s="45"/>
      <c r="AF16" s="45"/>
      <c r="AG16" s="45"/>
      <c r="AH16" s="74"/>
      <c r="AI16" s="74"/>
      <c r="AJ16" s="79"/>
      <c r="AK16" s="79"/>
      <c r="AL16" s="75"/>
      <c r="AM16" s="76"/>
      <c r="AN16" s="75"/>
      <c r="AO16" s="77"/>
      <c r="AP16" s="78"/>
      <c r="AQ16" s="75"/>
      <c r="AR16" s="79"/>
      <c r="AS16" s="79"/>
      <c r="AT16" s="79"/>
      <c r="AU16" s="80"/>
      <c r="AV16" s="81"/>
      <c r="AW16" s="82"/>
      <c r="AX16" s="81"/>
      <c r="AY16" s="82"/>
      <c r="AZ16" s="116"/>
      <c r="BA16" s="82"/>
      <c r="BB16" s="82"/>
      <c r="BC16" s="82"/>
      <c r="BD16" s="82"/>
      <c r="BE16" s="82"/>
      <c r="BF16" s="82"/>
      <c r="BG16" s="83"/>
      <c r="BH16" s="84"/>
      <c r="BI16" s="85"/>
      <c r="BJ16" s="84"/>
      <c r="BK16" s="85"/>
      <c r="BL16" s="84"/>
      <c r="BM16" s="85"/>
      <c r="BN16" s="84"/>
      <c r="BO16" s="85"/>
      <c r="BP16" s="84"/>
      <c r="BQ16" s="85"/>
      <c r="BR16" s="84"/>
      <c r="BS16" s="86"/>
      <c r="BT16" s="84"/>
      <c r="BU16" s="86"/>
      <c r="BV16" s="84"/>
      <c r="BW16" s="86"/>
      <c r="BX16" s="87"/>
      <c r="BY16" s="88"/>
      <c r="BZ16" s="89"/>
      <c r="CA16" s="89"/>
      <c r="CB16" s="90"/>
      <c r="CC16" s="91"/>
      <c r="CD16" s="91"/>
      <c r="CE16" s="91"/>
      <c r="CF16" s="91"/>
      <c r="CG16" s="91"/>
      <c r="CH16" s="91"/>
      <c r="CI16" s="91"/>
      <c r="CJ16" s="91"/>
      <c r="CK16" s="169" t="s">
        <v>579</v>
      </c>
      <c r="CL16" s="92"/>
      <c r="CM16" s="214" t="s">
        <v>400</v>
      </c>
      <c r="CN16" s="214" t="s">
        <v>380</v>
      </c>
      <c r="CO16" s="214" t="s">
        <v>177</v>
      </c>
      <c r="CP16" s="214" t="s">
        <v>387</v>
      </c>
      <c r="CQ16" s="223">
        <v>70000</v>
      </c>
      <c r="CR16" s="224">
        <v>55000</v>
      </c>
      <c r="CS16" s="231">
        <v>30</v>
      </c>
      <c r="CT16" s="226"/>
      <c r="CU16" s="226"/>
      <c r="CV16" s="230"/>
      <c r="CW16" s="223">
        <v>60000</v>
      </c>
      <c r="CX16" s="228">
        <v>45000</v>
      </c>
      <c r="CY16" s="93"/>
      <c r="CZ16" s="94"/>
      <c r="DA16" s="95"/>
      <c r="DB16" s="93"/>
      <c r="DC16" s="93"/>
      <c r="DD16" s="93"/>
      <c r="DE16" s="93"/>
      <c r="DF16" s="208">
        <f t="shared" si="5"/>
        <v>2100000</v>
      </c>
      <c r="DG16" s="209">
        <f t="shared" si="6"/>
        <v>0</v>
      </c>
      <c r="DH16" s="208">
        <f t="shared" si="7"/>
        <v>0</v>
      </c>
      <c r="DI16" s="209">
        <f t="shared" si="8"/>
        <v>0</v>
      </c>
      <c r="DJ16" s="282">
        <f t="shared" si="9"/>
        <v>2100000</v>
      </c>
      <c r="DK16" s="285">
        <v>2100000</v>
      </c>
      <c r="DL16" s="287" t="s">
        <v>526</v>
      </c>
      <c r="DM16" s="62"/>
      <c r="DN16" s="62"/>
    </row>
    <row r="17" spans="1:118" ht="90" x14ac:dyDescent="0.25">
      <c r="A17" s="39">
        <v>16</v>
      </c>
      <c r="B17" s="98" t="s">
        <v>316</v>
      </c>
      <c r="C17" s="99" t="s">
        <v>317</v>
      </c>
      <c r="D17" s="100">
        <v>26840</v>
      </c>
      <c r="E17" s="40" t="s">
        <v>605</v>
      </c>
      <c r="F17" s="40" t="s">
        <v>180</v>
      </c>
      <c r="G17" s="74" t="s">
        <v>322</v>
      </c>
      <c r="H17" s="100" t="s">
        <v>323</v>
      </c>
      <c r="I17" s="104" t="s">
        <v>324</v>
      </c>
      <c r="J17" s="68" t="s">
        <v>318</v>
      </c>
      <c r="K17" s="68" t="s">
        <v>318</v>
      </c>
      <c r="L17" s="68" t="s">
        <v>321</v>
      </c>
      <c r="M17" s="68" t="s">
        <v>629</v>
      </c>
      <c r="N17" s="68" t="s">
        <v>625</v>
      </c>
      <c r="O17" s="68" t="s">
        <v>319</v>
      </c>
      <c r="P17" s="68" t="s">
        <v>320</v>
      </c>
      <c r="Q17" s="68"/>
      <c r="R17" s="169" t="s">
        <v>579</v>
      </c>
      <c r="S17" s="68" t="s">
        <v>108</v>
      </c>
      <c r="T17" s="68" t="s">
        <v>109</v>
      </c>
      <c r="U17" s="68" t="s">
        <v>321</v>
      </c>
      <c r="V17" s="74" t="s">
        <v>322</v>
      </c>
      <c r="W17" s="100" t="s">
        <v>323</v>
      </c>
      <c r="X17" s="104" t="s">
        <v>324</v>
      </c>
      <c r="Y17" s="74" t="s">
        <v>325</v>
      </c>
      <c r="Z17" s="40" t="s">
        <v>128</v>
      </c>
      <c r="AA17" s="40" t="s">
        <v>129</v>
      </c>
      <c r="AB17" s="74" t="s">
        <v>326</v>
      </c>
      <c r="AC17" s="115"/>
      <c r="AD17" s="71"/>
      <c r="AE17" s="71"/>
      <c r="AF17" s="71"/>
      <c r="AG17" s="71"/>
      <c r="AH17" s="74"/>
      <c r="AI17" s="74"/>
      <c r="AJ17" s="75"/>
      <c r="AK17" s="75"/>
      <c r="AL17" s="75"/>
      <c r="AM17" s="76"/>
      <c r="AN17" s="75"/>
      <c r="AO17" s="77"/>
      <c r="AP17" s="78"/>
      <c r="AQ17" s="75"/>
      <c r="AR17" s="79"/>
      <c r="AS17" s="79"/>
      <c r="AT17" s="79"/>
      <c r="AU17" s="80"/>
      <c r="AV17" s="81"/>
      <c r="AW17" s="82"/>
      <c r="AX17" s="81"/>
      <c r="AY17" s="82"/>
      <c r="AZ17" s="200"/>
      <c r="BA17" s="82"/>
      <c r="BB17" s="82"/>
      <c r="BC17" s="82"/>
      <c r="BD17" s="82"/>
      <c r="BE17" s="82"/>
      <c r="BF17" s="82"/>
      <c r="BG17" s="83"/>
      <c r="BH17" s="84"/>
      <c r="BI17" s="85"/>
      <c r="BJ17" s="84"/>
      <c r="BK17" s="85"/>
      <c r="BL17" s="84"/>
      <c r="BM17" s="85"/>
      <c r="BN17" s="84"/>
      <c r="BO17" s="85"/>
      <c r="BP17" s="84"/>
      <c r="BQ17" s="85"/>
      <c r="BR17" s="84"/>
      <c r="BS17" s="86"/>
      <c r="BT17" s="84"/>
      <c r="BU17" s="86"/>
      <c r="BV17" s="84"/>
      <c r="BW17" s="86"/>
      <c r="BX17" s="87"/>
      <c r="BY17" s="88"/>
      <c r="BZ17" s="89"/>
      <c r="CA17" s="89"/>
      <c r="CB17" s="90"/>
      <c r="CC17" s="91" t="s">
        <v>153</v>
      </c>
      <c r="CD17" s="91" t="s">
        <v>131</v>
      </c>
      <c r="CE17" s="91" t="s">
        <v>131</v>
      </c>
      <c r="CF17" s="91"/>
      <c r="CG17" s="91"/>
      <c r="CH17" s="91"/>
      <c r="CI17" s="91"/>
      <c r="CJ17" s="91"/>
      <c r="CK17" s="169" t="s">
        <v>579</v>
      </c>
      <c r="CL17" s="92"/>
      <c r="CM17" s="214" t="s">
        <v>401</v>
      </c>
      <c r="CN17" s="214" t="s">
        <v>380</v>
      </c>
      <c r="CO17" s="214" t="s">
        <v>177</v>
      </c>
      <c r="CP17" s="214" t="s">
        <v>387</v>
      </c>
      <c r="CQ17" s="223">
        <v>70000</v>
      </c>
      <c r="CR17" s="224">
        <v>55000</v>
      </c>
      <c r="CS17" s="231">
        <v>30</v>
      </c>
      <c r="CT17" s="226"/>
      <c r="CU17" s="226"/>
      <c r="CV17" s="230"/>
      <c r="CW17" s="223">
        <v>60000</v>
      </c>
      <c r="CX17" s="228">
        <v>45000</v>
      </c>
      <c r="CY17" s="93"/>
      <c r="CZ17" s="94"/>
      <c r="DA17" s="95"/>
      <c r="DB17" s="93"/>
      <c r="DC17" s="93"/>
      <c r="DD17" s="93"/>
      <c r="DE17" s="93"/>
      <c r="DF17" s="208">
        <f t="shared" si="5"/>
        <v>2100000</v>
      </c>
      <c r="DG17" s="209">
        <f t="shared" si="6"/>
        <v>0</v>
      </c>
      <c r="DH17" s="208">
        <f t="shared" si="7"/>
        <v>0</v>
      </c>
      <c r="DI17" s="209">
        <f t="shared" si="8"/>
        <v>0</v>
      </c>
      <c r="DJ17" s="282">
        <f t="shared" si="9"/>
        <v>2100000</v>
      </c>
      <c r="DK17" s="285">
        <v>2100000</v>
      </c>
      <c r="DL17" s="287" t="s">
        <v>526</v>
      </c>
      <c r="DM17" s="62"/>
      <c r="DN17" s="62"/>
    </row>
  </sheetData>
  <sheetProtection formatCells="0" formatColumns="0" formatRows="0"/>
  <dataValidations count="1">
    <dataValidation allowBlank="1" showInputMessage="1" showErrorMessage="1" promptTitle="Chú ý" prompt="Không nhập ô này" sqref="BX4:CA17"/>
  </dataValidations>
  <pageMargins left="0.3" right="0.2" top="0.2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P32"/>
  <sheetViews>
    <sheetView tabSelected="1" zoomScale="98" zoomScaleNormal="98" workbookViewId="0">
      <pane xSplit="3" ySplit="1" topLeftCell="E24" activePane="bottomRight" state="frozen"/>
      <selection pane="topRight" activeCell="G1" sqref="G1"/>
      <selection pane="bottomLeft" activeCell="A2" sqref="A2"/>
      <selection pane="bottomRight" activeCell="M33" sqref="M33"/>
    </sheetView>
  </sheetViews>
  <sheetFormatPr defaultColWidth="5.5703125" defaultRowHeight="15" x14ac:dyDescent="0.25"/>
  <cols>
    <col min="1" max="1" width="3.5703125" style="1" customWidth="1"/>
    <col min="2" max="2" width="9.7109375" style="1" customWidth="1"/>
    <col min="3" max="3" width="7.28515625" style="1" customWidth="1"/>
    <col min="4" max="4" width="10.140625" style="1" customWidth="1"/>
    <col min="5" max="5" width="5.28515625" style="1" customWidth="1"/>
    <col min="6" max="6" width="15" style="1" customWidth="1"/>
    <col min="7" max="7" width="13.140625" style="1" customWidth="1"/>
    <col min="8" max="8" width="13.28515625" style="1" customWidth="1"/>
    <col min="9" max="9" width="10.85546875" style="1" customWidth="1"/>
    <col min="10" max="11" width="14.5703125" style="1" customWidth="1"/>
    <col min="12" max="12" width="12.28515625" style="1" customWidth="1"/>
    <col min="13" max="14" width="8.28515625" style="1" customWidth="1"/>
    <col min="15" max="15" width="6.5703125" style="1" customWidth="1"/>
    <col min="16" max="17" width="6.42578125" style="1" customWidth="1"/>
    <col min="18" max="18" width="30.28515625" style="1" customWidth="1"/>
    <col min="19" max="19" width="9" style="1" customWidth="1"/>
    <col min="20" max="20" width="7.28515625" style="1" customWidth="1"/>
    <col min="21" max="21" width="6.5703125" style="1" customWidth="1"/>
    <col min="22" max="22" width="6.42578125" style="1" customWidth="1"/>
    <col min="23" max="23" width="12.28515625" style="1" customWidth="1"/>
    <col min="24" max="24" width="13.140625" style="1" customWidth="1"/>
    <col min="25" max="25" width="13.28515625" style="1" customWidth="1"/>
    <col min="26" max="26" width="10.85546875" style="1" customWidth="1"/>
    <col min="27" max="27" width="17" style="1" customWidth="1"/>
    <col min="28" max="28" width="10" style="1" customWidth="1"/>
    <col min="29" max="29" width="22.7109375" style="1" customWidth="1"/>
    <col min="30" max="30" width="11" style="1" customWidth="1"/>
    <col min="31" max="31" width="81" style="128" customWidth="1"/>
    <col min="32" max="32" width="16.28515625" style="129" customWidth="1"/>
    <col min="33" max="33" width="16.7109375" style="129" customWidth="1"/>
    <col min="34" max="34" width="16.28515625" style="129" customWidth="1"/>
    <col min="35" max="35" width="16.7109375" style="129" customWidth="1"/>
    <col min="36" max="37" width="11" style="1" customWidth="1"/>
    <col min="38" max="38" width="14.85546875" style="1" customWidth="1"/>
    <col min="39" max="39" width="14" style="1" customWidth="1"/>
    <col min="40" max="40" width="22.28515625" style="1" customWidth="1"/>
    <col min="41" max="41" width="13.28515625" style="1" customWidth="1"/>
    <col min="42" max="42" width="13.7109375" style="1" customWidth="1"/>
    <col min="43" max="43" width="9.140625" style="1" customWidth="1"/>
    <col min="44" max="45" width="6.42578125" style="1" customWidth="1"/>
    <col min="46" max="47" width="6" style="1" customWidth="1"/>
    <col min="48" max="48" width="6.28515625" style="1" customWidth="1"/>
    <col min="49" max="49" width="7.85546875" style="1" customWidth="1"/>
    <col min="50" max="61" width="5.42578125" style="1" customWidth="1"/>
    <col min="62" max="62" width="6.7109375" style="1" customWidth="1"/>
    <col min="63" max="63" width="7" style="1" customWidth="1"/>
    <col min="64" max="64" width="6.7109375" style="1" customWidth="1"/>
    <col min="65" max="65" width="7" style="1" customWidth="1"/>
    <col min="66" max="66" width="6.7109375" style="1" customWidth="1"/>
    <col min="67" max="67" width="7" style="1" customWidth="1"/>
    <col min="68" max="68" width="6.7109375" style="1" customWidth="1"/>
    <col min="69" max="69" width="7" style="1" customWidth="1"/>
    <col min="70" max="70" width="6.7109375" style="1" customWidth="1"/>
    <col min="71" max="71" width="7" style="1" customWidth="1"/>
    <col min="72" max="72" width="6.7109375" style="1" customWidth="1"/>
    <col min="73" max="73" width="7" style="1" customWidth="1"/>
    <col min="74" max="74" width="6.7109375" style="1" customWidth="1"/>
    <col min="75" max="75" width="7" style="1" customWidth="1"/>
    <col min="76" max="76" width="6.7109375" style="1" customWidth="1"/>
    <col min="77" max="77" width="7" style="1" customWidth="1"/>
    <col min="78" max="78" width="7.140625" style="1" customWidth="1"/>
    <col min="79" max="79" width="7.28515625" style="1" customWidth="1"/>
    <col min="80" max="80" width="6.85546875" style="1" customWidth="1"/>
    <col min="81" max="81" width="7.140625" style="1" customWidth="1"/>
    <col min="82" max="82" width="5.42578125" style="1" customWidth="1"/>
    <col min="83" max="90" width="6" style="1" customWidth="1"/>
    <col min="91" max="91" width="30.28515625" style="1" customWidth="1"/>
    <col min="92" max="96" width="7.7109375" style="1" customWidth="1"/>
    <col min="97" max="97" width="6.28515625" style="1" customWidth="1"/>
    <col min="98" max="98" width="7.140625" style="1" customWidth="1"/>
    <col min="99" max="99" width="6" style="142" customWidth="1"/>
    <col min="100" max="100" width="4.7109375" style="142" customWidth="1"/>
    <col min="101" max="101" width="4.5703125" style="142" customWidth="1"/>
    <col min="102" max="102" width="8.140625" style="142" customWidth="1"/>
    <col min="103" max="103" width="6.28515625" style="1" customWidth="1"/>
    <col min="104" max="104" width="6.140625" style="1" customWidth="1"/>
    <col min="105" max="105" width="4.85546875" style="142" customWidth="1"/>
    <col min="106" max="106" width="5.28515625" style="142" customWidth="1"/>
    <col min="107" max="108" width="5" style="142" customWidth="1"/>
    <col min="109" max="109" width="4.7109375" style="142" customWidth="1"/>
    <col min="110" max="110" width="5.140625" style="1" customWidth="1"/>
    <col min="111" max="111" width="10" style="1" customWidth="1"/>
    <col min="112" max="115" width="11.85546875" style="1" customWidth="1"/>
    <col min="116" max="116" width="11.140625" style="1" bestFit="1" customWidth="1"/>
    <col min="117" max="117" width="10.140625" style="1" customWidth="1"/>
    <col min="118" max="118" width="46.28515625" style="1" bestFit="1" customWidth="1"/>
    <col min="119" max="16384" width="5.5703125" style="1"/>
  </cols>
  <sheetData>
    <row r="1" spans="1:120" ht="57" x14ac:dyDescent="0.25">
      <c r="A1" s="1" t="s">
        <v>0</v>
      </c>
      <c r="B1" s="3" t="s">
        <v>2</v>
      </c>
      <c r="C1" s="4" t="s">
        <v>3</v>
      </c>
      <c r="D1" s="2" t="s">
        <v>4</v>
      </c>
      <c r="E1" s="2" t="s">
        <v>1</v>
      </c>
      <c r="F1" s="2" t="s">
        <v>5</v>
      </c>
      <c r="G1" s="2" t="s">
        <v>13</v>
      </c>
      <c r="H1" s="2" t="s">
        <v>14</v>
      </c>
      <c r="I1" s="2" t="s">
        <v>15</v>
      </c>
      <c r="J1" s="2" t="s">
        <v>6</v>
      </c>
      <c r="K1" s="2" t="s">
        <v>6</v>
      </c>
      <c r="L1" s="2" t="s">
        <v>12</v>
      </c>
      <c r="M1" s="2" t="s">
        <v>7</v>
      </c>
      <c r="N1" s="2" t="s">
        <v>7</v>
      </c>
      <c r="O1" s="2" t="s">
        <v>10</v>
      </c>
      <c r="P1" s="2" t="s">
        <v>11</v>
      </c>
      <c r="Q1" s="2"/>
      <c r="R1" s="2" t="s">
        <v>78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2" t="s">
        <v>13</v>
      </c>
      <c r="Y1" s="2" t="s">
        <v>14</v>
      </c>
      <c r="Z1" s="2" t="s">
        <v>15</v>
      </c>
      <c r="AA1" s="2" t="s">
        <v>16</v>
      </c>
      <c r="AB1" s="2" t="s">
        <v>17</v>
      </c>
      <c r="AC1" s="5" t="s">
        <v>18</v>
      </c>
      <c r="AD1" s="5" t="s">
        <v>19</v>
      </c>
      <c r="AE1" s="6" t="s">
        <v>20</v>
      </c>
      <c r="AF1" s="6" t="s">
        <v>21</v>
      </c>
      <c r="AG1" s="6" t="s">
        <v>22</v>
      </c>
      <c r="AH1" s="6" t="s">
        <v>23</v>
      </c>
      <c r="AI1" s="6" t="s">
        <v>24</v>
      </c>
      <c r="AJ1" s="5"/>
      <c r="AK1" s="5"/>
      <c r="AL1" s="7" t="s">
        <v>25</v>
      </c>
      <c r="AM1" s="7" t="s">
        <v>26</v>
      </c>
      <c r="AN1" s="7" t="s">
        <v>27</v>
      </c>
      <c r="AO1" s="7" t="s">
        <v>28</v>
      </c>
      <c r="AP1" s="7" t="s">
        <v>29</v>
      </c>
      <c r="AQ1" s="8" t="s">
        <v>30</v>
      </c>
      <c r="AR1" s="9" t="s">
        <v>31</v>
      </c>
      <c r="AS1" s="10" t="s">
        <v>32</v>
      </c>
      <c r="AT1" s="7" t="s">
        <v>33</v>
      </c>
      <c r="AU1" s="11" t="s">
        <v>34</v>
      </c>
      <c r="AV1" s="12" t="s">
        <v>35</v>
      </c>
      <c r="AW1" s="7" t="s">
        <v>36</v>
      </c>
      <c r="AX1" s="11" t="s">
        <v>37</v>
      </c>
      <c r="AY1" s="12" t="s">
        <v>38</v>
      </c>
      <c r="AZ1" s="13" t="s">
        <v>39</v>
      </c>
      <c r="BA1" s="14" t="s">
        <v>40</v>
      </c>
      <c r="BB1" s="15" t="s">
        <v>41</v>
      </c>
      <c r="BC1" s="15" t="s">
        <v>42</v>
      </c>
      <c r="BD1" s="15" t="s">
        <v>43</v>
      </c>
      <c r="BE1" s="15" t="s">
        <v>44</v>
      </c>
      <c r="BF1" s="15" t="s">
        <v>45</v>
      </c>
      <c r="BG1" s="15" t="s">
        <v>46</v>
      </c>
      <c r="BH1" s="16" t="s">
        <v>47</v>
      </c>
      <c r="BI1" s="16" t="s">
        <v>48</v>
      </c>
      <c r="BJ1" s="17" t="s">
        <v>49</v>
      </c>
      <c r="BK1" s="18" t="s">
        <v>50</v>
      </c>
      <c r="BL1" s="17" t="s">
        <v>51</v>
      </c>
      <c r="BM1" s="18" t="s">
        <v>52</v>
      </c>
      <c r="BN1" s="17" t="s">
        <v>53</v>
      </c>
      <c r="BO1" s="18" t="s">
        <v>54</v>
      </c>
      <c r="BP1" s="17" t="s">
        <v>55</v>
      </c>
      <c r="BQ1" s="18" t="s">
        <v>56</v>
      </c>
      <c r="BR1" s="17" t="s">
        <v>57</v>
      </c>
      <c r="BS1" s="18" t="s">
        <v>58</v>
      </c>
      <c r="BT1" s="17" t="s">
        <v>59</v>
      </c>
      <c r="BU1" s="18" t="s">
        <v>60</v>
      </c>
      <c r="BV1" s="19" t="s">
        <v>61</v>
      </c>
      <c r="BW1" s="20" t="s">
        <v>62</v>
      </c>
      <c r="BX1" s="19" t="s">
        <v>63</v>
      </c>
      <c r="BY1" s="20" t="s">
        <v>64</v>
      </c>
      <c r="BZ1" s="17" t="s">
        <v>65</v>
      </c>
      <c r="CA1" s="21" t="s">
        <v>66</v>
      </c>
      <c r="CB1" s="19" t="s">
        <v>67</v>
      </c>
      <c r="CC1" s="22" t="s">
        <v>68</v>
      </c>
      <c r="CD1" s="2" t="s">
        <v>69</v>
      </c>
      <c r="CE1" s="23" t="s">
        <v>70</v>
      </c>
      <c r="CF1" s="23" t="s">
        <v>71</v>
      </c>
      <c r="CG1" s="23" t="s">
        <v>72</v>
      </c>
      <c r="CH1" s="23" t="s">
        <v>73</v>
      </c>
      <c r="CI1" s="23" t="s">
        <v>74</v>
      </c>
      <c r="CJ1" s="23" t="s">
        <v>75</v>
      </c>
      <c r="CK1" s="2" t="s">
        <v>76</v>
      </c>
      <c r="CL1" s="2" t="s">
        <v>77</v>
      </c>
      <c r="CM1" s="2" t="s">
        <v>78</v>
      </c>
      <c r="CN1" s="5" t="s">
        <v>79</v>
      </c>
      <c r="CO1" s="24" t="s">
        <v>80</v>
      </c>
      <c r="CP1" s="24" t="s">
        <v>81</v>
      </c>
      <c r="CQ1" s="24" t="s">
        <v>82</v>
      </c>
      <c r="CR1" s="24" t="s">
        <v>83</v>
      </c>
      <c r="CS1" s="25" t="s">
        <v>84</v>
      </c>
      <c r="CT1" s="26" t="s">
        <v>85</v>
      </c>
      <c r="CU1" s="27" t="s">
        <v>382</v>
      </c>
      <c r="CV1" s="28" t="s">
        <v>383</v>
      </c>
      <c r="CW1" s="28" t="s">
        <v>384</v>
      </c>
      <c r="CX1" s="29" t="s">
        <v>385</v>
      </c>
      <c r="CY1" s="30" t="s">
        <v>86</v>
      </c>
      <c r="CZ1" s="31" t="s">
        <v>87</v>
      </c>
      <c r="DA1" s="32" t="s">
        <v>88</v>
      </c>
      <c r="DB1" s="33" t="s">
        <v>89</v>
      </c>
      <c r="DC1" s="34" t="s">
        <v>90</v>
      </c>
      <c r="DD1" s="32" t="s">
        <v>91</v>
      </c>
      <c r="DE1" s="32" t="s">
        <v>92</v>
      </c>
      <c r="DF1" s="5" t="s">
        <v>93</v>
      </c>
      <c r="DG1" s="35" t="s">
        <v>94</v>
      </c>
      <c r="DH1" s="36" t="s">
        <v>95</v>
      </c>
      <c r="DI1" s="37" t="s">
        <v>96</v>
      </c>
      <c r="DJ1" s="36" t="s">
        <v>97</v>
      </c>
      <c r="DK1" s="37" t="s">
        <v>98</v>
      </c>
      <c r="DL1" s="38" t="s">
        <v>99</v>
      </c>
      <c r="DM1" s="39" t="s">
        <v>100</v>
      </c>
      <c r="DN1" s="1" t="s">
        <v>101</v>
      </c>
    </row>
    <row r="2" spans="1:120" ht="60.75" thickBot="1" x14ac:dyDescent="0.3">
      <c r="A2" s="39">
        <v>1</v>
      </c>
      <c r="B2" s="42" t="s">
        <v>102</v>
      </c>
      <c r="C2" s="43" t="s">
        <v>103</v>
      </c>
      <c r="D2" s="143" t="s">
        <v>327</v>
      </c>
      <c r="E2" s="40" t="s">
        <v>605</v>
      </c>
      <c r="F2" s="41" t="s">
        <v>329</v>
      </c>
      <c r="G2" s="143" t="s">
        <v>331</v>
      </c>
      <c r="H2" s="143" t="s">
        <v>332</v>
      </c>
      <c r="I2" s="66" t="s">
        <v>113</v>
      </c>
      <c r="J2" s="41" t="s">
        <v>328</v>
      </c>
      <c r="K2" s="41" t="s">
        <v>328</v>
      </c>
      <c r="L2" s="143" t="s">
        <v>330</v>
      </c>
      <c r="M2" s="41" t="s">
        <v>435</v>
      </c>
      <c r="N2" s="41" t="s">
        <v>630</v>
      </c>
      <c r="O2" s="145" t="s">
        <v>171</v>
      </c>
      <c r="P2" s="145" t="s">
        <v>320</v>
      </c>
      <c r="Q2" s="145"/>
      <c r="R2" s="133" t="s">
        <v>580</v>
      </c>
      <c r="S2" s="68" t="s">
        <v>108</v>
      </c>
      <c r="T2" s="68" t="s">
        <v>109</v>
      </c>
      <c r="U2" s="145" t="s">
        <v>171</v>
      </c>
      <c r="V2" s="145" t="s">
        <v>320</v>
      </c>
      <c r="W2" s="143" t="s">
        <v>330</v>
      </c>
      <c r="X2" s="143" t="s">
        <v>331</v>
      </c>
      <c r="Y2" s="143" t="s">
        <v>332</v>
      </c>
      <c r="Z2" s="66" t="s">
        <v>113</v>
      </c>
      <c r="AA2" s="143" t="s">
        <v>334</v>
      </c>
      <c r="AB2" s="145" t="s">
        <v>128</v>
      </c>
      <c r="AC2" s="145" t="s">
        <v>129</v>
      </c>
      <c r="AD2" s="146" t="s">
        <v>333</v>
      </c>
      <c r="AE2" s="147"/>
      <c r="AF2" s="148"/>
      <c r="AG2" s="148"/>
      <c r="AH2" s="148">
        <v>30</v>
      </c>
      <c r="AI2" s="148"/>
      <c r="AJ2" s="149"/>
      <c r="AK2" s="149"/>
      <c r="AL2" s="150"/>
      <c r="AM2" s="150"/>
      <c r="AN2" s="150"/>
      <c r="AO2" s="150"/>
      <c r="AP2" s="150"/>
      <c r="AQ2" s="151"/>
      <c r="AR2" s="152"/>
      <c r="AS2" s="123"/>
      <c r="AT2" s="150"/>
      <c r="AU2" s="153"/>
      <c r="AV2" s="153"/>
      <c r="AW2" s="150"/>
      <c r="AX2" s="154"/>
      <c r="AY2" s="155"/>
      <c r="AZ2" s="156"/>
      <c r="BA2" s="157"/>
      <c r="BB2" s="15"/>
      <c r="BC2" s="15"/>
      <c r="BD2" s="15"/>
      <c r="BE2" s="15"/>
      <c r="BF2" s="15"/>
      <c r="BG2" s="15"/>
      <c r="BH2" s="16"/>
      <c r="BI2" s="16"/>
      <c r="BJ2" s="17"/>
      <c r="BK2" s="47"/>
      <c r="BL2" s="17"/>
      <c r="BM2" s="47"/>
      <c r="BN2" s="17"/>
      <c r="BO2" s="47"/>
      <c r="BP2" s="17"/>
      <c r="BQ2" s="47"/>
      <c r="BR2" s="17"/>
      <c r="BS2" s="47"/>
      <c r="BT2" s="17"/>
      <c r="BU2" s="47"/>
      <c r="BV2" s="19"/>
      <c r="BW2" s="48"/>
      <c r="BX2" s="19"/>
      <c r="BY2" s="48"/>
      <c r="BZ2" s="49"/>
      <c r="CA2" s="50"/>
      <c r="CB2" s="51"/>
      <c r="CC2" s="52"/>
      <c r="CD2" s="158"/>
      <c r="CE2" s="159"/>
      <c r="CF2" s="159"/>
      <c r="CG2" s="159"/>
      <c r="CH2" s="159"/>
      <c r="CI2" s="159"/>
      <c r="CJ2" s="159"/>
      <c r="CK2" s="158"/>
      <c r="CL2" s="158"/>
      <c r="CM2" s="133" t="s">
        <v>580</v>
      </c>
      <c r="CN2" s="160"/>
      <c r="CO2" s="238" t="s">
        <v>402</v>
      </c>
      <c r="CP2" s="238" t="s">
        <v>132</v>
      </c>
      <c r="CQ2" s="238" t="s">
        <v>133</v>
      </c>
      <c r="CR2" s="238" t="s">
        <v>387</v>
      </c>
      <c r="CS2" s="25">
        <v>80000</v>
      </c>
      <c r="CT2" s="26">
        <v>60000</v>
      </c>
      <c r="CU2" s="239">
        <v>25</v>
      </c>
      <c r="CV2" s="240">
        <v>90</v>
      </c>
      <c r="CW2" s="241"/>
      <c r="CX2" s="242"/>
      <c r="CY2" s="56">
        <v>70000</v>
      </c>
      <c r="CZ2" s="57">
        <v>55000</v>
      </c>
      <c r="DA2" s="161"/>
      <c r="DB2" s="162"/>
      <c r="DC2" s="163"/>
      <c r="DD2" s="161"/>
      <c r="DE2" s="161"/>
      <c r="DF2" s="160"/>
      <c r="DG2" s="164"/>
      <c r="DH2" s="141">
        <f t="shared" ref="DH2" si="0">CU2*$CS$4</f>
        <v>2000000</v>
      </c>
      <c r="DI2" s="141">
        <f t="shared" ref="DI2" si="1">CV2*$CT$4</f>
        <v>5400000</v>
      </c>
      <c r="DJ2" s="141">
        <f t="shared" ref="DJ2" si="2">CW2*$CY$4</f>
        <v>0</v>
      </c>
      <c r="DK2" s="141">
        <f t="shared" ref="DK2" si="3">CX2*$CZ$4</f>
        <v>0</v>
      </c>
      <c r="DL2" s="141">
        <f>SUM(DH2:DK2)</f>
        <v>7400000</v>
      </c>
      <c r="DM2" s="289">
        <v>7400000</v>
      </c>
      <c r="DN2" s="1" t="s">
        <v>533</v>
      </c>
      <c r="DO2" s="62"/>
      <c r="DP2" s="62"/>
    </row>
    <row r="3" spans="1:120" ht="75" x14ac:dyDescent="0.25">
      <c r="A3" s="39">
        <v>2</v>
      </c>
      <c r="B3" s="63" t="s">
        <v>104</v>
      </c>
      <c r="C3" s="64" t="s">
        <v>103</v>
      </c>
      <c r="D3" s="65" t="s">
        <v>105</v>
      </c>
      <c r="E3" s="40" t="s">
        <v>605</v>
      </c>
      <c r="F3" s="66" t="s">
        <v>106</v>
      </c>
      <c r="G3" s="65" t="s">
        <v>111</v>
      </c>
      <c r="H3" s="65" t="s">
        <v>112</v>
      </c>
      <c r="I3" s="66" t="s">
        <v>113</v>
      </c>
      <c r="J3" s="67" t="s">
        <v>107</v>
      </c>
      <c r="K3" s="67" t="s">
        <v>107</v>
      </c>
      <c r="L3" s="67" t="s">
        <v>110</v>
      </c>
      <c r="M3" s="67" t="s">
        <v>607</v>
      </c>
      <c r="N3" s="67" t="s">
        <v>619</v>
      </c>
      <c r="O3" s="67"/>
      <c r="P3" s="67"/>
      <c r="Q3" s="67"/>
      <c r="R3" s="133" t="s">
        <v>566</v>
      </c>
      <c r="S3" s="68" t="s">
        <v>108</v>
      </c>
      <c r="T3" s="68" t="s">
        <v>109</v>
      </c>
      <c r="U3" s="67"/>
      <c r="V3" s="67"/>
      <c r="W3" s="67" t="s">
        <v>110</v>
      </c>
      <c r="X3" s="65" t="s">
        <v>111</v>
      </c>
      <c r="Y3" s="65" t="s">
        <v>112</v>
      </c>
      <c r="Z3" s="66" t="s">
        <v>113</v>
      </c>
      <c r="AA3" s="65" t="s">
        <v>114</v>
      </c>
      <c r="AB3" s="66" t="s">
        <v>115</v>
      </c>
      <c r="AC3" s="69" t="s">
        <v>116</v>
      </c>
      <c r="AD3" s="5"/>
      <c r="AE3" s="70"/>
      <c r="AF3" s="71"/>
      <c r="AG3" s="71"/>
      <c r="AH3" s="71"/>
      <c r="AI3" s="71"/>
      <c r="AJ3" s="5"/>
      <c r="AK3" s="5"/>
      <c r="AL3" s="7"/>
      <c r="AM3" s="7"/>
      <c r="AN3" s="7"/>
      <c r="AO3" s="7"/>
      <c r="AP3" s="7"/>
      <c r="AQ3" s="8"/>
      <c r="AR3" s="9"/>
      <c r="AS3" s="10"/>
      <c r="AT3" s="7"/>
      <c r="AU3" s="46"/>
      <c r="AV3" s="46"/>
      <c r="AW3" s="7"/>
      <c r="AX3" s="11"/>
      <c r="AY3" s="12"/>
      <c r="AZ3" s="13"/>
      <c r="BA3" s="14"/>
      <c r="BB3" s="15"/>
      <c r="BC3" s="15"/>
      <c r="BD3" s="15"/>
      <c r="BE3" s="15"/>
      <c r="BF3" s="15"/>
      <c r="BG3" s="15"/>
      <c r="BH3" s="16"/>
      <c r="BI3" s="16"/>
      <c r="BJ3" s="17"/>
      <c r="BK3" s="47"/>
      <c r="BL3" s="17"/>
      <c r="BM3" s="47"/>
      <c r="BN3" s="17"/>
      <c r="BO3" s="47"/>
      <c r="BP3" s="17"/>
      <c r="BQ3" s="47"/>
      <c r="BR3" s="17"/>
      <c r="BS3" s="47"/>
      <c r="BT3" s="17"/>
      <c r="BU3" s="47"/>
      <c r="BV3" s="19"/>
      <c r="BW3" s="48"/>
      <c r="BX3" s="19"/>
      <c r="BY3" s="48"/>
      <c r="BZ3" s="49"/>
      <c r="CA3" s="50"/>
      <c r="CB3" s="51"/>
      <c r="CC3" s="52"/>
      <c r="CD3" s="53"/>
      <c r="CE3" s="54"/>
      <c r="CF3" s="54"/>
      <c r="CG3" s="54"/>
      <c r="CH3" s="54"/>
      <c r="CI3" s="54"/>
      <c r="CJ3" s="54"/>
      <c r="CK3" s="53"/>
      <c r="CL3" s="53"/>
      <c r="CM3" s="133" t="s">
        <v>566</v>
      </c>
      <c r="CN3" s="55"/>
      <c r="CO3" s="243" t="s">
        <v>403</v>
      </c>
      <c r="CP3" s="243" t="s">
        <v>132</v>
      </c>
      <c r="CQ3" s="243" t="s">
        <v>133</v>
      </c>
      <c r="CR3" s="243" t="s">
        <v>387</v>
      </c>
      <c r="CS3" s="25">
        <v>80000</v>
      </c>
      <c r="CT3" s="26">
        <v>60000</v>
      </c>
      <c r="CU3" s="244">
        <v>258</v>
      </c>
      <c r="CV3" s="245">
        <v>24</v>
      </c>
      <c r="CW3" s="245"/>
      <c r="CX3" s="246"/>
      <c r="CY3" s="56">
        <v>70000</v>
      </c>
      <c r="CZ3" s="57">
        <v>55000</v>
      </c>
      <c r="DA3" s="58"/>
      <c r="DB3" s="59"/>
      <c r="DC3" s="60"/>
      <c r="DD3" s="58"/>
      <c r="DE3" s="58"/>
      <c r="DF3" s="55"/>
      <c r="DG3" s="61"/>
      <c r="DH3" s="141">
        <f t="shared" ref="DH3:DH4" si="4">CU3*$CS$4</f>
        <v>20640000</v>
      </c>
      <c r="DI3" s="141">
        <f t="shared" ref="DI3:DI4" si="5">CV3*$CT$4</f>
        <v>1440000</v>
      </c>
      <c r="DJ3" s="141">
        <f t="shared" ref="DJ3:DJ4" si="6">CW3*$CY$4</f>
        <v>0</v>
      </c>
      <c r="DK3" s="141">
        <f t="shared" ref="DK3:DK4" si="7">CX3*$CZ$4</f>
        <v>0</v>
      </c>
      <c r="DL3" s="141">
        <f>SUM(DH3:DK3)</f>
        <v>22080000</v>
      </c>
      <c r="DM3" s="289">
        <v>22080000</v>
      </c>
      <c r="DN3" s="1" t="s">
        <v>534</v>
      </c>
      <c r="DO3" s="62"/>
      <c r="DP3" s="62"/>
    </row>
    <row r="4" spans="1:120" s="97" customFormat="1" ht="75" x14ac:dyDescent="0.25">
      <c r="A4" s="39">
        <v>3</v>
      </c>
      <c r="B4" s="72" t="s">
        <v>117</v>
      </c>
      <c r="C4" s="73" t="s">
        <v>118</v>
      </c>
      <c r="D4" s="74" t="s">
        <v>119</v>
      </c>
      <c r="E4" s="40" t="s">
        <v>605</v>
      </c>
      <c r="F4" s="40" t="s">
        <v>120</v>
      </c>
      <c r="G4" s="74" t="s">
        <v>125</v>
      </c>
      <c r="H4" s="74" t="s">
        <v>126</v>
      </c>
      <c r="I4" s="40" t="s">
        <v>113</v>
      </c>
      <c r="J4" s="68" t="s">
        <v>121</v>
      </c>
      <c r="K4" s="68" t="s">
        <v>121</v>
      </c>
      <c r="L4" s="68" t="s">
        <v>124</v>
      </c>
      <c r="M4" s="68" t="s">
        <v>629</v>
      </c>
      <c r="N4" s="68" t="s">
        <v>631</v>
      </c>
      <c r="O4" s="68" t="s">
        <v>123</v>
      </c>
      <c r="P4" s="68"/>
      <c r="Q4" s="68"/>
      <c r="R4" s="133" t="s">
        <v>567</v>
      </c>
      <c r="S4" s="68" t="s">
        <v>108</v>
      </c>
      <c r="T4" s="68" t="s">
        <v>122</v>
      </c>
      <c r="U4" s="68" t="s">
        <v>123</v>
      </c>
      <c r="V4" s="68"/>
      <c r="W4" s="68" t="s">
        <v>124</v>
      </c>
      <c r="X4" s="74" t="s">
        <v>125</v>
      </c>
      <c r="Y4" s="74" t="s">
        <v>126</v>
      </c>
      <c r="Z4" s="40" t="s">
        <v>113</v>
      </c>
      <c r="AA4" s="74" t="s">
        <v>127</v>
      </c>
      <c r="AB4" s="40" t="s">
        <v>128</v>
      </c>
      <c r="AC4" s="40" t="s">
        <v>129</v>
      </c>
      <c r="AD4" s="74" t="s">
        <v>130</v>
      </c>
      <c r="AE4" s="70"/>
      <c r="AF4" s="71"/>
      <c r="AG4" s="71"/>
      <c r="AH4" s="71"/>
      <c r="AI4" s="71"/>
      <c r="AJ4" s="74"/>
      <c r="AK4" s="74"/>
      <c r="AL4" s="75"/>
      <c r="AM4" s="75"/>
      <c r="AN4" s="75"/>
      <c r="AO4" s="76"/>
      <c r="AP4" s="75"/>
      <c r="AQ4" s="77"/>
      <c r="AR4" s="78"/>
      <c r="AS4" s="75"/>
      <c r="AT4" s="79"/>
      <c r="AU4" s="79"/>
      <c r="AV4" s="79"/>
      <c r="AW4" s="80"/>
      <c r="AX4" s="81"/>
      <c r="AY4" s="82"/>
      <c r="AZ4" s="81"/>
      <c r="BA4" s="82"/>
      <c r="BB4" s="82"/>
      <c r="BC4" s="82"/>
      <c r="BD4" s="82"/>
      <c r="BE4" s="82"/>
      <c r="BF4" s="82"/>
      <c r="BG4" s="82"/>
      <c r="BH4" s="82"/>
      <c r="BI4" s="83"/>
      <c r="BJ4" s="84"/>
      <c r="BK4" s="85"/>
      <c r="BL4" s="84"/>
      <c r="BM4" s="85"/>
      <c r="BN4" s="84"/>
      <c r="BO4" s="85"/>
      <c r="BP4" s="84"/>
      <c r="BQ4" s="85"/>
      <c r="BR4" s="84"/>
      <c r="BS4" s="85"/>
      <c r="BT4" s="84"/>
      <c r="BU4" s="86"/>
      <c r="BV4" s="84"/>
      <c r="BW4" s="86"/>
      <c r="BX4" s="84"/>
      <c r="BY4" s="86"/>
      <c r="BZ4" s="87"/>
      <c r="CA4" s="88"/>
      <c r="CB4" s="89"/>
      <c r="CC4" s="89"/>
      <c r="CD4" s="90"/>
      <c r="CE4" s="91"/>
      <c r="CF4" s="91"/>
      <c r="CG4" s="91"/>
      <c r="CH4" s="91"/>
      <c r="CI4" s="91"/>
      <c r="CJ4" s="91"/>
      <c r="CK4" s="91"/>
      <c r="CL4" s="91"/>
      <c r="CM4" s="133" t="s">
        <v>567</v>
      </c>
      <c r="CN4" s="92"/>
      <c r="CO4" s="247" t="s">
        <v>404</v>
      </c>
      <c r="CP4" s="247" t="s">
        <v>405</v>
      </c>
      <c r="CQ4" s="247" t="s">
        <v>406</v>
      </c>
      <c r="CR4" s="247" t="s">
        <v>407</v>
      </c>
      <c r="CS4" s="25">
        <v>80000</v>
      </c>
      <c r="CT4" s="26">
        <v>60000</v>
      </c>
      <c r="CU4" s="248"/>
      <c r="CV4" s="137"/>
      <c r="CW4" s="137">
        <v>30</v>
      </c>
      <c r="CX4" s="249"/>
      <c r="CY4" s="56">
        <v>70000</v>
      </c>
      <c r="CZ4" s="57">
        <v>55000</v>
      </c>
      <c r="DA4" s="93"/>
      <c r="DB4" s="94"/>
      <c r="DC4" s="95"/>
      <c r="DD4" s="93"/>
      <c r="DE4" s="93"/>
      <c r="DF4" s="93"/>
      <c r="DG4" s="93"/>
      <c r="DH4" s="141">
        <f t="shared" si="4"/>
        <v>0</v>
      </c>
      <c r="DI4" s="141">
        <f t="shared" si="5"/>
        <v>0</v>
      </c>
      <c r="DJ4" s="141">
        <f t="shared" si="6"/>
        <v>2100000</v>
      </c>
      <c r="DK4" s="141">
        <f t="shared" si="7"/>
        <v>0</v>
      </c>
      <c r="DL4" s="141">
        <f t="shared" ref="DL4:DL16" si="8">SUM(DH4:DK4)</f>
        <v>2100000</v>
      </c>
      <c r="DM4" s="290">
        <v>2100000</v>
      </c>
      <c r="DN4" s="286" t="s">
        <v>535</v>
      </c>
      <c r="DO4" s="96"/>
      <c r="DP4" s="96"/>
    </row>
    <row r="5" spans="1:120" ht="60" x14ac:dyDescent="0.25">
      <c r="A5" s="39">
        <v>4</v>
      </c>
      <c r="B5" s="98" t="s">
        <v>134</v>
      </c>
      <c r="C5" s="99" t="s">
        <v>135</v>
      </c>
      <c r="D5" s="100" t="s">
        <v>136</v>
      </c>
      <c r="E5" s="40" t="s">
        <v>613</v>
      </c>
      <c r="F5" s="40" t="s">
        <v>106</v>
      </c>
      <c r="G5" s="74" t="s">
        <v>141</v>
      </c>
      <c r="H5" s="100" t="s">
        <v>142</v>
      </c>
      <c r="I5" s="40" t="s">
        <v>113</v>
      </c>
      <c r="J5" s="68" t="s">
        <v>137</v>
      </c>
      <c r="K5" s="68" t="s">
        <v>137</v>
      </c>
      <c r="L5" s="68" t="s">
        <v>140</v>
      </c>
      <c r="M5" s="68" t="s">
        <v>629</v>
      </c>
      <c r="N5" s="68" t="s">
        <v>632</v>
      </c>
      <c r="O5" s="68" t="s">
        <v>138</v>
      </c>
      <c r="P5" s="68" t="s">
        <v>139</v>
      </c>
      <c r="Q5" s="68"/>
      <c r="R5" s="133" t="s">
        <v>568</v>
      </c>
      <c r="S5" s="68" t="s">
        <v>108</v>
      </c>
      <c r="T5" s="68" t="s">
        <v>109</v>
      </c>
      <c r="U5" s="68" t="s">
        <v>138</v>
      </c>
      <c r="V5" s="68" t="s">
        <v>139</v>
      </c>
      <c r="W5" s="68" t="s">
        <v>140</v>
      </c>
      <c r="X5" s="74" t="s">
        <v>141</v>
      </c>
      <c r="Y5" s="100" t="s">
        <v>142</v>
      </c>
      <c r="Z5" s="40" t="s">
        <v>113</v>
      </c>
      <c r="AA5" s="74" t="s">
        <v>143</v>
      </c>
      <c r="AB5" s="40" t="s">
        <v>128</v>
      </c>
      <c r="AC5" s="40" t="s">
        <v>129</v>
      </c>
      <c r="AD5" s="74">
        <v>8061015632</v>
      </c>
      <c r="AE5" s="70"/>
      <c r="AF5" s="71"/>
      <c r="AG5" s="71"/>
      <c r="AH5" s="71"/>
      <c r="AI5" s="71"/>
      <c r="AJ5" s="74"/>
      <c r="AK5" s="74"/>
      <c r="AL5" s="75"/>
      <c r="AM5" s="75"/>
      <c r="AN5" s="75"/>
      <c r="AO5" s="76"/>
      <c r="AP5" s="75"/>
      <c r="AQ5" s="77"/>
      <c r="AR5" s="78"/>
      <c r="AS5" s="75"/>
      <c r="AT5" s="79"/>
      <c r="AU5" s="79"/>
      <c r="AV5" s="79"/>
      <c r="AW5" s="80"/>
      <c r="AX5" s="81"/>
      <c r="AY5" s="82"/>
      <c r="AZ5" s="81"/>
      <c r="BA5" s="82"/>
      <c r="BB5" s="82"/>
      <c r="BC5" s="82"/>
      <c r="BD5" s="82"/>
      <c r="BE5" s="82"/>
      <c r="BF5" s="82"/>
      <c r="BG5" s="82"/>
      <c r="BH5" s="82"/>
      <c r="BI5" s="83"/>
      <c r="BJ5" s="84"/>
      <c r="BK5" s="85"/>
      <c r="BL5" s="84"/>
      <c r="BM5" s="85"/>
      <c r="BN5" s="84"/>
      <c r="BO5" s="85"/>
      <c r="BP5" s="84"/>
      <c r="BQ5" s="85"/>
      <c r="BR5" s="84"/>
      <c r="BS5" s="85"/>
      <c r="BT5" s="84"/>
      <c r="BU5" s="86"/>
      <c r="BV5" s="84"/>
      <c r="BW5" s="86"/>
      <c r="BX5" s="84"/>
      <c r="BY5" s="86"/>
      <c r="BZ5" s="87"/>
      <c r="CA5" s="88"/>
      <c r="CB5" s="89"/>
      <c r="CC5" s="89"/>
      <c r="CD5" s="90"/>
      <c r="CE5" s="91"/>
      <c r="CF5" s="91"/>
      <c r="CG5" s="91"/>
      <c r="CH5" s="91"/>
      <c r="CI5" s="91"/>
      <c r="CJ5" s="91"/>
      <c r="CK5" s="91"/>
      <c r="CL5" s="91"/>
      <c r="CM5" s="133" t="s">
        <v>568</v>
      </c>
      <c r="CN5" s="92"/>
      <c r="CO5" s="247" t="s">
        <v>408</v>
      </c>
      <c r="CP5" s="247" t="s">
        <v>132</v>
      </c>
      <c r="CQ5" s="247" t="s">
        <v>133</v>
      </c>
      <c r="CR5" s="247" t="s">
        <v>387</v>
      </c>
      <c r="CS5" s="25">
        <v>80000</v>
      </c>
      <c r="CT5" s="26">
        <v>60000</v>
      </c>
      <c r="CU5" s="248"/>
      <c r="CV5" s="137">
        <v>144</v>
      </c>
      <c r="CW5" s="137"/>
      <c r="CX5" s="249"/>
      <c r="CY5" s="56">
        <v>70000</v>
      </c>
      <c r="CZ5" s="57">
        <v>55000</v>
      </c>
      <c r="DA5" s="93"/>
      <c r="DB5" s="94"/>
      <c r="DC5" s="95"/>
      <c r="DD5" s="93"/>
      <c r="DE5" s="93"/>
      <c r="DF5" s="93"/>
      <c r="DG5" s="93"/>
      <c r="DH5" s="141">
        <f t="shared" ref="DH5:DH16" si="9">CU5*$CS$4</f>
        <v>0</v>
      </c>
      <c r="DI5" s="141">
        <f t="shared" ref="DI5:DI16" si="10">CV5*$CT$4</f>
        <v>8640000</v>
      </c>
      <c r="DJ5" s="141">
        <f t="shared" ref="DJ5:DJ16" si="11">CW5*$CY$4</f>
        <v>0</v>
      </c>
      <c r="DK5" s="141">
        <f t="shared" ref="DK5:DK16" si="12">CX5*$CZ$4</f>
        <v>0</v>
      </c>
      <c r="DL5" s="141">
        <f t="shared" si="8"/>
        <v>8640000</v>
      </c>
      <c r="DM5" s="291">
        <v>8640000</v>
      </c>
      <c r="DN5" s="292" t="s">
        <v>536</v>
      </c>
      <c r="DO5" s="62"/>
      <c r="DP5" s="62"/>
    </row>
    <row r="6" spans="1:120" ht="79.5" customHeight="1" x14ac:dyDescent="0.25">
      <c r="A6" s="39">
        <v>5</v>
      </c>
      <c r="B6" s="98" t="s">
        <v>144</v>
      </c>
      <c r="C6" s="99" t="s">
        <v>145</v>
      </c>
      <c r="D6" s="74" t="s">
        <v>146</v>
      </c>
      <c r="E6" s="40" t="s">
        <v>605</v>
      </c>
      <c r="F6" s="40" t="s">
        <v>147</v>
      </c>
      <c r="G6" s="74" t="s">
        <v>150</v>
      </c>
      <c r="H6" s="74" t="s">
        <v>151</v>
      </c>
      <c r="I6" s="40" t="s">
        <v>113</v>
      </c>
      <c r="J6" s="68" t="s">
        <v>148</v>
      </c>
      <c r="K6" s="68" t="s">
        <v>148</v>
      </c>
      <c r="L6" s="68" t="s">
        <v>149</v>
      </c>
      <c r="M6" s="68" t="s">
        <v>629</v>
      </c>
      <c r="N6" s="68" t="s">
        <v>633</v>
      </c>
      <c r="O6" s="68" t="s">
        <v>123</v>
      </c>
      <c r="P6" s="68"/>
      <c r="Q6" s="68"/>
      <c r="R6" s="133" t="s">
        <v>569</v>
      </c>
      <c r="S6" s="68" t="s">
        <v>108</v>
      </c>
      <c r="T6" s="68" t="s">
        <v>109</v>
      </c>
      <c r="U6" s="68" t="s">
        <v>123</v>
      </c>
      <c r="V6" s="68"/>
      <c r="W6" s="68" t="s">
        <v>149</v>
      </c>
      <c r="X6" s="74" t="s">
        <v>150</v>
      </c>
      <c r="Y6" s="74" t="s">
        <v>151</v>
      </c>
      <c r="Z6" s="40" t="s">
        <v>113</v>
      </c>
      <c r="AA6" s="74" t="s">
        <v>152</v>
      </c>
      <c r="AB6" s="40" t="s">
        <v>128</v>
      </c>
      <c r="AC6" s="40" t="s">
        <v>129</v>
      </c>
      <c r="AD6" s="74">
        <v>8005467787</v>
      </c>
      <c r="AE6" s="70"/>
      <c r="AF6" s="71"/>
      <c r="AG6" s="71"/>
      <c r="AH6" s="71"/>
      <c r="AI6" s="71"/>
      <c r="AJ6" s="74"/>
      <c r="AK6" s="74"/>
      <c r="AL6" s="79"/>
      <c r="AM6" s="79"/>
      <c r="AN6" s="79"/>
      <c r="AO6" s="101"/>
      <c r="AP6" s="75"/>
      <c r="AQ6" s="77"/>
      <c r="AR6" s="78"/>
      <c r="AS6" s="75"/>
      <c r="AT6" s="102"/>
      <c r="AU6" s="102"/>
      <c r="AV6" s="103"/>
      <c r="AW6" s="103"/>
      <c r="AX6" s="81"/>
      <c r="AY6" s="82"/>
      <c r="AZ6" s="81"/>
      <c r="BA6" s="82"/>
      <c r="BB6" s="82"/>
      <c r="BC6" s="82"/>
      <c r="BD6" s="82"/>
      <c r="BE6" s="82"/>
      <c r="BF6" s="82"/>
      <c r="BG6" s="82"/>
      <c r="BH6" s="82"/>
      <c r="BI6" s="83"/>
      <c r="BJ6" s="84"/>
      <c r="BK6" s="85"/>
      <c r="BL6" s="84"/>
      <c r="BM6" s="85"/>
      <c r="BN6" s="84"/>
      <c r="BO6" s="85"/>
      <c r="BP6" s="84"/>
      <c r="BQ6" s="85"/>
      <c r="BR6" s="84"/>
      <c r="BS6" s="85"/>
      <c r="BT6" s="84"/>
      <c r="BU6" s="86"/>
      <c r="BV6" s="84"/>
      <c r="BW6" s="86"/>
      <c r="BX6" s="84"/>
      <c r="BY6" s="86"/>
      <c r="BZ6" s="87"/>
      <c r="CA6" s="88"/>
      <c r="CB6" s="89"/>
      <c r="CC6" s="89"/>
      <c r="CD6" s="90"/>
      <c r="CE6" s="91"/>
      <c r="CF6" s="91"/>
      <c r="CG6" s="91"/>
      <c r="CH6" s="91"/>
      <c r="CI6" s="91"/>
      <c r="CJ6" s="91"/>
      <c r="CK6" s="91"/>
      <c r="CL6" s="91"/>
      <c r="CM6" s="133" t="s">
        <v>569</v>
      </c>
      <c r="CN6" s="92"/>
      <c r="CO6" s="247" t="s">
        <v>409</v>
      </c>
      <c r="CP6" s="247" t="s">
        <v>132</v>
      </c>
      <c r="CQ6" s="247" t="s">
        <v>133</v>
      </c>
      <c r="CR6" s="247" t="s">
        <v>387</v>
      </c>
      <c r="CS6" s="25">
        <v>80000</v>
      </c>
      <c r="CT6" s="26">
        <v>60000</v>
      </c>
      <c r="CU6" s="248">
        <v>165</v>
      </c>
      <c r="CV6" s="137">
        <v>240</v>
      </c>
      <c r="CW6" s="137"/>
      <c r="CX6" s="249"/>
      <c r="CY6" s="56">
        <v>70000</v>
      </c>
      <c r="CZ6" s="57">
        <v>55000</v>
      </c>
      <c r="DA6" s="93"/>
      <c r="DB6" s="94"/>
      <c r="DC6" s="95"/>
      <c r="DD6" s="93"/>
      <c r="DE6" s="93"/>
      <c r="DF6" s="93"/>
      <c r="DG6" s="93"/>
      <c r="DH6" s="141">
        <f t="shared" si="9"/>
        <v>13200000</v>
      </c>
      <c r="DI6" s="141">
        <f t="shared" si="10"/>
        <v>14400000</v>
      </c>
      <c r="DJ6" s="141">
        <f t="shared" si="11"/>
        <v>0</v>
      </c>
      <c r="DK6" s="141">
        <f t="shared" si="12"/>
        <v>0</v>
      </c>
      <c r="DL6" s="141">
        <f t="shared" si="8"/>
        <v>27600000</v>
      </c>
      <c r="DM6" s="291">
        <v>27600000</v>
      </c>
      <c r="DN6" s="1" t="s">
        <v>537</v>
      </c>
      <c r="DO6" s="62"/>
      <c r="DP6" s="62"/>
    </row>
    <row r="7" spans="1:120" ht="60" x14ac:dyDescent="0.25">
      <c r="A7" s="39">
        <v>6</v>
      </c>
      <c r="B7" s="98" t="s">
        <v>155</v>
      </c>
      <c r="C7" s="99" t="s">
        <v>145</v>
      </c>
      <c r="D7" s="100" t="s">
        <v>156</v>
      </c>
      <c r="E7" s="40" t="s">
        <v>605</v>
      </c>
      <c r="F7" s="40" t="s">
        <v>157</v>
      </c>
      <c r="G7" s="74" t="s">
        <v>162</v>
      </c>
      <c r="H7" s="74" t="s">
        <v>163</v>
      </c>
      <c r="I7" s="40" t="s">
        <v>113</v>
      </c>
      <c r="J7" s="68" t="s">
        <v>158</v>
      </c>
      <c r="K7" s="68" t="s">
        <v>158</v>
      </c>
      <c r="L7" s="68" t="s">
        <v>161</v>
      </c>
      <c r="M7" s="68" t="s">
        <v>629</v>
      </c>
      <c r="N7" s="68" t="s">
        <v>632</v>
      </c>
      <c r="O7" s="68" t="s">
        <v>159</v>
      </c>
      <c r="P7" s="68" t="s">
        <v>160</v>
      </c>
      <c r="Q7" s="68"/>
      <c r="R7" s="133" t="s">
        <v>581</v>
      </c>
      <c r="S7" s="68" t="s">
        <v>108</v>
      </c>
      <c r="T7" s="68" t="s">
        <v>109</v>
      </c>
      <c r="U7" s="68" t="s">
        <v>159</v>
      </c>
      <c r="V7" s="68" t="s">
        <v>160</v>
      </c>
      <c r="W7" s="68" t="s">
        <v>161</v>
      </c>
      <c r="X7" s="74" t="s">
        <v>162</v>
      </c>
      <c r="Y7" s="74" t="s">
        <v>163</v>
      </c>
      <c r="Z7" s="40" t="s">
        <v>113</v>
      </c>
      <c r="AA7" s="74" t="s">
        <v>164</v>
      </c>
      <c r="AB7" s="40" t="s">
        <v>128</v>
      </c>
      <c r="AC7" s="40" t="s">
        <v>129</v>
      </c>
      <c r="AD7" s="74" t="s">
        <v>165</v>
      </c>
      <c r="AE7" s="70"/>
      <c r="AF7" s="71"/>
      <c r="AG7" s="71"/>
      <c r="AH7" s="71"/>
      <c r="AI7" s="71"/>
      <c r="AJ7" s="74"/>
      <c r="AK7" s="74"/>
      <c r="AL7" s="75"/>
      <c r="AM7" s="75"/>
      <c r="AN7" s="75"/>
      <c r="AO7" s="76"/>
      <c r="AP7" s="75"/>
      <c r="AQ7" s="77"/>
      <c r="AR7" s="78"/>
      <c r="AS7" s="75"/>
      <c r="AT7" s="79"/>
      <c r="AU7" s="79"/>
      <c r="AV7" s="79"/>
      <c r="AW7" s="80"/>
      <c r="AX7" s="81"/>
      <c r="AY7" s="82"/>
      <c r="AZ7" s="81"/>
      <c r="BA7" s="82"/>
      <c r="BB7" s="82"/>
      <c r="BC7" s="82"/>
      <c r="BD7" s="82"/>
      <c r="BE7" s="82"/>
      <c r="BF7" s="82"/>
      <c r="BG7" s="82"/>
      <c r="BH7" s="82"/>
      <c r="BI7" s="83"/>
      <c r="BJ7" s="84"/>
      <c r="BK7" s="85"/>
      <c r="BL7" s="84"/>
      <c r="BM7" s="85"/>
      <c r="BN7" s="84"/>
      <c r="BO7" s="85"/>
      <c r="BP7" s="84"/>
      <c r="BQ7" s="85"/>
      <c r="BR7" s="84"/>
      <c r="BS7" s="85"/>
      <c r="BT7" s="84"/>
      <c r="BU7" s="86"/>
      <c r="BV7" s="84"/>
      <c r="BW7" s="86"/>
      <c r="BX7" s="84"/>
      <c r="BY7" s="86"/>
      <c r="BZ7" s="87"/>
      <c r="CA7" s="88"/>
      <c r="CB7" s="89"/>
      <c r="CC7" s="89"/>
      <c r="CD7" s="90"/>
      <c r="CE7" s="91"/>
      <c r="CF7" s="91"/>
      <c r="CG7" s="91"/>
      <c r="CH7" s="91"/>
      <c r="CI7" s="91"/>
      <c r="CJ7" s="91"/>
      <c r="CK7" s="91"/>
      <c r="CL7" s="91"/>
      <c r="CM7" s="133" t="s">
        <v>581</v>
      </c>
      <c r="CN7" s="92"/>
      <c r="CO7" s="247" t="s">
        <v>410</v>
      </c>
      <c r="CP7" s="247" t="s">
        <v>132</v>
      </c>
      <c r="CQ7" s="247" t="s">
        <v>133</v>
      </c>
      <c r="CR7" s="247" t="s">
        <v>387</v>
      </c>
      <c r="CS7" s="25">
        <v>80000</v>
      </c>
      <c r="CT7" s="26">
        <v>60000</v>
      </c>
      <c r="CU7" s="248">
        <v>85</v>
      </c>
      <c r="CV7" s="137">
        <v>180</v>
      </c>
      <c r="CW7" s="137"/>
      <c r="CX7" s="249"/>
      <c r="CY7" s="56">
        <v>70000</v>
      </c>
      <c r="CZ7" s="57">
        <v>55000</v>
      </c>
      <c r="DA7" s="93"/>
      <c r="DB7" s="94"/>
      <c r="DC7" s="95"/>
      <c r="DD7" s="93"/>
      <c r="DE7" s="93"/>
      <c r="DF7" s="93"/>
      <c r="DG7" s="93"/>
      <c r="DH7" s="141">
        <f t="shared" si="9"/>
        <v>6800000</v>
      </c>
      <c r="DI7" s="141">
        <f t="shared" si="10"/>
        <v>10800000</v>
      </c>
      <c r="DJ7" s="141">
        <f t="shared" si="11"/>
        <v>0</v>
      </c>
      <c r="DK7" s="141">
        <f t="shared" si="12"/>
        <v>0</v>
      </c>
      <c r="DL7" s="141">
        <f t="shared" si="8"/>
        <v>17600000</v>
      </c>
      <c r="DM7" s="291">
        <v>17600000</v>
      </c>
      <c r="DN7" s="1" t="s">
        <v>538</v>
      </c>
      <c r="DO7" s="62"/>
      <c r="DP7" s="62"/>
    </row>
    <row r="8" spans="1:120" ht="75" x14ac:dyDescent="0.25">
      <c r="A8" s="39">
        <v>7</v>
      </c>
      <c r="B8" s="98" t="s">
        <v>166</v>
      </c>
      <c r="C8" s="99" t="s">
        <v>167</v>
      </c>
      <c r="D8" s="74" t="s">
        <v>168</v>
      </c>
      <c r="E8" s="40" t="s">
        <v>605</v>
      </c>
      <c r="F8" s="40" t="s">
        <v>157</v>
      </c>
      <c r="G8" s="74" t="s">
        <v>173</v>
      </c>
      <c r="H8" s="74" t="s">
        <v>174</v>
      </c>
      <c r="I8" s="40" t="s">
        <v>113</v>
      </c>
      <c r="J8" s="68" t="s">
        <v>169</v>
      </c>
      <c r="K8" s="68" t="s">
        <v>169</v>
      </c>
      <c r="L8" s="68" t="s">
        <v>172</v>
      </c>
      <c r="M8" s="68" t="s">
        <v>629</v>
      </c>
      <c r="N8" s="68" t="s">
        <v>632</v>
      </c>
      <c r="O8" s="68" t="s">
        <v>123</v>
      </c>
      <c r="P8" s="68" t="s">
        <v>171</v>
      </c>
      <c r="Q8" s="68"/>
      <c r="R8" s="133" t="s">
        <v>570</v>
      </c>
      <c r="S8" s="68" t="s">
        <v>108</v>
      </c>
      <c r="T8" s="68" t="s">
        <v>170</v>
      </c>
      <c r="U8" s="68" t="s">
        <v>123</v>
      </c>
      <c r="V8" s="68" t="s">
        <v>171</v>
      </c>
      <c r="W8" s="68" t="s">
        <v>172</v>
      </c>
      <c r="X8" s="74" t="s">
        <v>173</v>
      </c>
      <c r="Y8" s="74" t="s">
        <v>174</v>
      </c>
      <c r="Z8" s="40" t="s">
        <v>113</v>
      </c>
      <c r="AA8" s="74" t="s">
        <v>175</v>
      </c>
      <c r="AB8" s="40" t="s">
        <v>128</v>
      </c>
      <c r="AC8" s="40" t="s">
        <v>129</v>
      </c>
      <c r="AD8" s="74" t="s">
        <v>176</v>
      </c>
      <c r="AE8" s="70"/>
      <c r="AF8" s="71"/>
      <c r="AG8" s="71"/>
      <c r="AH8" s="71"/>
      <c r="AI8" s="71"/>
      <c r="AJ8" s="74"/>
      <c r="AK8" s="74"/>
      <c r="AL8" s="75"/>
      <c r="AM8" s="75"/>
      <c r="AN8" s="75"/>
      <c r="AO8" s="76"/>
      <c r="AP8" s="75"/>
      <c r="AQ8" s="77"/>
      <c r="AR8" s="78"/>
      <c r="AS8" s="75"/>
      <c r="AT8" s="79"/>
      <c r="AU8" s="79"/>
      <c r="AV8" s="79"/>
      <c r="AW8" s="80"/>
      <c r="AX8" s="81"/>
      <c r="AY8" s="82"/>
      <c r="AZ8" s="81"/>
      <c r="BA8" s="82"/>
      <c r="BB8" s="82"/>
      <c r="BC8" s="82"/>
      <c r="BD8" s="82"/>
      <c r="BE8" s="82"/>
      <c r="BF8" s="82"/>
      <c r="BG8" s="82"/>
      <c r="BH8" s="82"/>
      <c r="BI8" s="83"/>
      <c r="BJ8" s="84"/>
      <c r="BK8" s="85"/>
      <c r="BL8" s="84"/>
      <c r="BM8" s="85"/>
      <c r="BN8" s="84"/>
      <c r="BO8" s="85"/>
      <c r="BP8" s="84"/>
      <c r="BQ8" s="85"/>
      <c r="BR8" s="84"/>
      <c r="BS8" s="85"/>
      <c r="BT8" s="84"/>
      <c r="BU8" s="86"/>
      <c r="BV8" s="84"/>
      <c r="BW8" s="86"/>
      <c r="BX8" s="84"/>
      <c r="BY8" s="86"/>
      <c r="BZ8" s="87"/>
      <c r="CA8" s="88"/>
      <c r="CB8" s="89"/>
      <c r="CC8" s="89"/>
      <c r="CD8" s="90"/>
      <c r="CE8" s="91"/>
      <c r="CF8" s="91"/>
      <c r="CG8" s="91"/>
      <c r="CH8" s="91"/>
      <c r="CI8" s="91"/>
      <c r="CJ8" s="91"/>
      <c r="CK8" s="91"/>
      <c r="CL8" s="91"/>
      <c r="CM8" s="133" t="s">
        <v>570</v>
      </c>
      <c r="CN8" s="92"/>
      <c r="CO8" s="247" t="s">
        <v>411</v>
      </c>
      <c r="CP8" s="247" t="s">
        <v>132</v>
      </c>
      <c r="CQ8" s="247" t="s">
        <v>133</v>
      </c>
      <c r="CR8" s="247" t="s">
        <v>387</v>
      </c>
      <c r="CS8" s="25">
        <v>80000</v>
      </c>
      <c r="CT8" s="26">
        <v>60000</v>
      </c>
      <c r="CU8" s="248">
        <v>225</v>
      </c>
      <c r="CV8" s="137">
        <v>60</v>
      </c>
      <c r="CW8" s="137"/>
      <c r="CX8" s="249"/>
      <c r="CY8" s="56">
        <v>70000</v>
      </c>
      <c r="CZ8" s="57">
        <v>55000</v>
      </c>
      <c r="DA8" s="93"/>
      <c r="DB8" s="94"/>
      <c r="DC8" s="95"/>
      <c r="DD8" s="93"/>
      <c r="DE8" s="93"/>
      <c r="DF8" s="93"/>
      <c r="DG8" s="93"/>
      <c r="DH8" s="141">
        <f t="shared" si="9"/>
        <v>18000000</v>
      </c>
      <c r="DI8" s="141">
        <f t="shared" si="10"/>
        <v>3600000</v>
      </c>
      <c r="DJ8" s="141">
        <f t="shared" si="11"/>
        <v>0</v>
      </c>
      <c r="DK8" s="141">
        <f t="shared" si="12"/>
        <v>0</v>
      </c>
      <c r="DL8" s="141">
        <f t="shared" si="8"/>
        <v>21600000</v>
      </c>
      <c r="DM8" s="291">
        <v>21600000</v>
      </c>
      <c r="DN8" s="1" t="s">
        <v>539</v>
      </c>
      <c r="DO8" s="62"/>
      <c r="DP8" s="62"/>
    </row>
    <row r="9" spans="1:120" ht="105" x14ac:dyDescent="0.25">
      <c r="A9" s="39">
        <v>8</v>
      </c>
      <c r="B9" s="98" t="s">
        <v>178</v>
      </c>
      <c r="C9" s="99" t="s">
        <v>167</v>
      </c>
      <c r="D9" s="74" t="s">
        <v>179</v>
      </c>
      <c r="E9" s="40" t="s">
        <v>605</v>
      </c>
      <c r="F9" s="40" t="s">
        <v>180</v>
      </c>
      <c r="G9" s="74" t="s">
        <v>184</v>
      </c>
      <c r="H9" s="100" t="s">
        <v>185</v>
      </c>
      <c r="I9" s="104" t="s">
        <v>186</v>
      </c>
      <c r="J9" s="68" t="s">
        <v>181</v>
      </c>
      <c r="K9" s="68" t="s">
        <v>181</v>
      </c>
      <c r="L9" s="68" t="s">
        <v>183</v>
      </c>
      <c r="M9" s="68" t="s">
        <v>629</v>
      </c>
      <c r="N9" s="68" t="s">
        <v>633</v>
      </c>
      <c r="O9" s="68" t="s">
        <v>123</v>
      </c>
      <c r="P9" s="68">
        <v>0</v>
      </c>
      <c r="Q9" s="68"/>
      <c r="R9" s="133" t="s">
        <v>582</v>
      </c>
      <c r="S9" s="68" t="s">
        <v>108</v>
      </c>
      <c r="T9" s="68" t="s">
        <v>182</v>
      </c>
      <c r="U9" s="68" t="s">
        <v>123</v>
      </c>
      <c r="V9" s="68">
        <v>0</v>
      </c>
      <c r="W9" s="68" t="s">
        <v>183</v>
      </c>
      <c r="X9" s="74" t="s">
        <v>184</v>
      </c>
      <c r="Y9" s="100" t="s">
        <v>185</v>
      </c>
      <c r="Z9" s="104" t="s">
        <v>186</v>
      </c>
      <c r="AA9" s="105">
        <v>1603205179036</v>
      </c>
      <c r="AB9" s="40" t="s">
        <v>128</v>
      </c>
      <c r="AC9" s="40" t="s">
        <v>129</v>
      </c>
      <c r="AD9" s="74">
        <v>8487979971</v>
      </c>
      <c r="AE9" s="70"/>
      <c r="AF9" s="71"/>
      <c r="AG9" s="71"/>
      <c r="AH9" s="71"/>
      <c r="AI9" s="71"/>
      <c r="AJ9" s="74"/>
      <c r="AK9" s="74"/>
      <c r="AL9" s="79"/>
      <c r="AM9" s="79"/>
      <c r="AN9" s="79"/>
      <c r="AO9" s="79"/>
      <c r="AP9" s="79"/>
      <c r="AQ9" s="79"/>
      <c r="AR9" s="78"/>
      <c r="AS9" s="75"/>
      <c r="AT9" s="81"/>
      <c r="AU9" s="81"/>
      <c r="AV9" s="79"/>
      <c r="AW9" s="79"/>
      <c r="AX9" s="81"/>
      <c r="AY9" s="81"/>
      <c r="AZ9" s="79"/>
      <c r="BA9" s="82"/>
      <c r="BB9" s="82"/>
      <c r="BC9" s="82"/>
      <c r="BD9" s="82"/>
      <c r="BE9" s="82"/>
      <c r="BF9" s="82"/>
      <c r="BG9" s="82"/>
      <c r="BH9" s="82"/>
      <c r="BI9" s="83"/>
      <c r="BJ9" s="84"/>
      <c r="BK9" s="85"/>
      <c r="BL9" s="84"/>
      <c r="BM9" s="85"/>
      <c r="BN9" s="84"/>
      <c r="BO9" s="85"/>
      <c r="BP9" s="84"/>
      <c r="BQ9" s="85"/>
      <c r="BR9" s="84"/>
      <c r="BS9" s="85"/>
      <c r="BT9" s="84"/>
      <c r="BU9" s="86"/>
      <c r="BV9" s="84"/>
      <c r="BW9" s="86"/>
      <c r="BX9" s="84"/>
      <c r="BY9" s="86"/>
      <c r="BZ9" s="87"/>
      <c r="CA9" s="88"/>
      <c r="CB9" s="89"/>
      <c r="CC9" s="89"/>
      <c r="CD9" s="90"/>
      <c r="CE9" s="91"/>
      <c r="CF9" s="91"/>
      <c r="CG9" s="91"/>
      <c r="CH9" s="91"/>
      <c r="CI9" s="91"/>
      <c r="CJ9" s="91"/>
      <c r="CK9" s="91"/>
      <c r="CL9" s="91"/>
      <c r="CM9" s="133" t="s">
        <v>582</v>
      </c>
      <c r="CN9" s="92"/>
      <c r="CO9" s="247" t="s">
        <v>412</v>
      </c>
      <c r="CP9" s="247" t="s">
        <v>132</v>
      </c>
      <c r="CQ9" s="247" t="s">
        <v>133</v>
      </c>
      <c r="CR9" s="247" t="s">
        <v>387</v>
      </c>
      <c r="CS9" s="25">
        <v>80000</v>
      </c>
      <c r="CT9" s="26">
        <v>60000</v>
      </c>
      <c r="CU9" s="248">
        <v>25</v>
      </c>
      <c r="CV9" s="137">
        <v>60</v>
      </c>
      <c r="CW9" s="137"/>
      <c r="CX9" s="249"/>
      <c r="CY9" s="56">
        <v>70000</v>
      </c>
      <c r="CZ9" s="57">
        <v>55000</v>
      </c>
      <c r="DA9" s="93"/>
      <c r="DB9" s="94"/>
      <c r="DC9" s="95"/>
      <c r="DD9" s="93"/>
      <c r="DE9" s="93"/>
      <c r="DF9" s="93"/>
      <c r="DG9" s="93"/>
      <c r="DH9" s="141">
        <f t="shared" si="9"/>
        <v>2000000</v>
      </c>
      <c r="DI9" s="141">
        <f t="shared" si="10"/>
        <v>3600000</v>
      </c>
      <c r="DJ9" s="141">
        <f t="shared" si="11"/>
        <v>0</v>
      </c>
      <c r="DK9" s="141">
        <f t="shared" si="12"/>
        <v>0</v>
      </c>
      <c r="DL9" s="141">
        <f t="shared" si="8"/>
        <v>5600000</v>
      </c>
      <c r="DM9" s="291">
        <v>5600000</v>
      </c>
      <c r="DN9" s="1" t="s">
        <v>540</v>
      </c>
      <c r="DO9" s="62"/>
      <c r="DP9" s="62"/>
    </row>
    <row r="10" spans="1:120" ht="66" x14ac:dyDescent="0.25">
      <c r="A10" s="39">
        <v>9</v>
      </c>
      <c r="B10" s="98" t="s">
        <v>189</v>
      </c>
      <c r="C10" s="99" t="s">
        <v>190</v>
      </c>
      <c r="D10" s="74" t="s">
        <v>347</v>
      </c>
      <c r="E10" s="40" t="s">
        <v>605</v>
      </c>
      <c r="F10" s="74" t="s">
        <v>348</v>
      </c>
      <c r="G10" s="74" t="s">
        <v>353</v>
      </c>
      <c r="H10" s="100" t="s">
        <v>354</v>
      </c>
      <c r="I10" s="166" t="s">
        <v>355</v>
      </c>
      <c r="J10" s="68" t="s">
        <v>349</v>
      </c>
      <c r="K10" s="68" t="s">
        <v>349</v>
      </c>
      <c r="L10" s="68" t="s">
        <v>352</v>
      </c>
      <c r="M10" s="68" t="s">
        <v>350</v>
      </c>
      <c r="N10" s="68"/>
      <c r="O10" s="145" t="s">
        <v>171</v>
      </c>
      <c r="P10" s="166" t="s">
        <v>351</v>
      </c>
      <c r="Q10" s="166"/>
      <c r="R10" s="133" t="s">
        <v>583</v>
      </c>
      <c r="S10" s="68" t="s">
        <v>108</v>
      </c>
      <c r="T10" s="68" t="s">
        <v>109</v>
      </c>
      <c r="U10" s="145" t="s">
        <v>171</v>
      </c>
      <c r="V10" s="166" t="s">
        <v>351</v>
      </c>
      <c r="W10" s="68" t="s">
        <v>352</v>
      </c>
      <c r="X10" s="74" t="s">
        <v>353</v>
      </c>
      <c r="Y10" s="100" t="s">
        <v>354</v>
      </c>
      <c r="Z10" s="166" t="s">
        <v>355</v>
      </c>
      <c r="AA10" s="105" t="s">
        <v>356</v>
      </c>
      <c r="AB10" s="166" t="s">
        <v>381</v>
      </c>
      <c r="AC10" s="40" t="s">
        <v>256</v>
      </c>
      <c r="AD10" s="74" t="s">
        <v>358</v>
      </c>
      <c r="AE10" s="70"/>
      <c r="AF10" s="71"/>
      <c r="AG10" s="71"/>
      <c r="AH10" s="71"/>
      <c r="AI10" s="71"/>
      <c r="AJ10" s="74"/>
      <c r="AK10" s="74"/>
      <c r="AL10" s="79"/>
      <c r="AM10" s="79"/>
      <c r="AN10" s="79"/>
      <c r="AO10" s="79"/>
      <c r="AP10" s="79"/>
      <c r="AQ10" s="106"/>
      <c r="AR10" s="78"/>
      <c r="AS10" s="75"/>
      <c r="AT10" s="107"/>
      <c r="AU10" s="107"/>
      <c r="AV10" s="79"/>
      <c r="AW10" s="79"/>
      <c r="AX10" s="81"/>
      <c r="AY10" s="81"/>
      <c r="AZ10" s="108"/>
      <c r="BA10" s="82"/>
      <c r="BB10" s="82"/>
      <c r="BC10" s="82"/>
      <c r="BD10" s="82"/>
      <c r="BE10" s="82"/>
      <c r="BF10" s="82"/>
      <c r="BG10" s="82"/>
      <c r="BH10" s="82"/>
      <c r="BI10" s="83"/>
      <c r="BJ10" s="84"/>
      <c r="BK10" s="85"/>
      <c r="BL10" s="84"/>
      <c r="BM10" s="85"/>
      <c r="BN10" s="84"/>
      <c r="BO10" s="85"/>
      <c r="BP10" s="84"/>
      <c r="BQ10" s="85"/>
      <c r="BR10" s="84"/>
      <c r="BS10" s="85"/>
      <c r="BT10" s="84"/>
      <c r="BU10" s="86"/>
      <c r="BV10" s="84"/>
      <c r="BW10" s="86"/>
      <c r="BX10" s="84"/>
      <c r="BY10" s="86"/>
      <c r="BZ10" s="87"/>
      <c r="CA10" s="88"/>
      <c r="CB10" s="89"/>
      <c r="CC10" s="89"/>
      <c r="CD10" s="90"/>
      <c r="CE10" s="91"/>
      <c r="CF10" s="91"/>
      <c r="CG10" s="91"/>
      <c r="CH10" s="91"/>
      <c r="CI10" s="91"/>
      <c r="CJ10" s="91"/>
      <c r="CK10" s="91"/>
      <c r="CL10" s="91"/>
      <c r="CM10" s="133" t="s">
        <v>583</v>
      </c>
      <c r="CN10" s="92"/>
      <c r="CO10" s="247" t="s">
        <v>413</v>
      </c>
      <c r="CP10" s="247" t="s">
        <v>132</v>
      </c>
      <c r="CQ10" s="247" t="s">
        <v>133</v>
      </c>
      <c r="CR10" s="247" t="s">
        <v>387</v>
      </c>
      <c r="CS10" s="25">
        <v>80000</v>
      </c>
      <c r="CT10" s="26">
        <v>60000</v>
      </c>
      <c r="CU10" s="248">
        <v>42.5</v>
      </c>
      <c r="CV10" s="137">
        <v>300</v>
      </c>
      <c r="CW10" s="137"/>
      <c r="CX10" s="249"/>
      <c r="CY10" s="56">
        <v>70000</v>
      </c>
      <c r="CZ10" s="57">
        <v>55000</v>
      </c>
      <c r="DA10" s="93"/>
      <c r="DB10" s="94"/>
      <c r="DC10" s="95"/>
      <c r="DD10" s="93"/>
      <c r="DE10" s="93"/>
      <c r="DF10" s="93"/>
      <c r="DG10" s="93"/>
      <c r="DH10" s="141">
        <f t="shared" si="9"/>
        <v>3400000</v>
      </c>
      <c r="DI10" s="141">
        <f t="shared" si="10"/>
        <v>18000000</v>
      </c>
      <c r="DJ10" s="141">
        <f t="shared" si="11"/>
        <v>0</v>
      </c>
      <c r="DK10" s="141">
        <f t="shared" si="12"/>
        <v>0</v>
      </c>
      <c r="DL10" s="141">
        <f t="shared" si="8"/>
        <v>21400000</v>
      </c>
      <c r="DM10" s="291">
        <v>21400000</v>
      </c>
      <c r="DN10" s="1" t="s">
        <v>541</v>
      </c>
      <c r="DO10" s="62"/>
      <c r="DP10" s="62"/>
    </row>
    <row r="11" spans="1:120" ht="75" x14ac:dyDescent="0.25">
      <c r="A11" s="39">
        <v>10</v>
      </c>
      <c r="B11" s="98" t="s">
        <v>191</v>
      </c>
      <c r="C11" s="99" t="s">
        <v>192</v>
      </c>
      <c r="D11" s="74" t="s">
        <v>193</v>
      </c>
      <c r="E11" s="40" t="s">
        <v>605</v>
      </c>
      <c r="F11" s="40" t="s">
        <v>194</v>
      </c>
      <c r="G11" s="74" t="s">
        <v>198</v>
      </c>
      <c r="H11" s="100" t="s">
        <v>199</v>
      </c>
      <c r="I11" s="40" t="s">
        <v>113</v>
      </c>
      <c r="J11" s="68" t="s">
        <v>195</v>
      </c>
      <c r="K11" s="68" t="s">
        <v>195</v>
      </c>
      <c r="L11" s="68" t="s">
        <v>197</v>
      </c>
      <c r="M11" s="68" t="s">
        <v>608</v>
      </c>
      <c r="N11" s="68" t="s">
        <v>616</v>
      </c>
      <c r="O11" s="68"/>
      <c r="P11" s="68" t="s">
        <v>160</v>
      </c>
      <c r="Q11" s="68"/>
      <c r="R11" s="133" t="s">
        <v>584</v>
      </c>
      <c r="S11" s="68" t="s">
        <v>108</v>
      </c>
      <c r="T11" s="68" t="s">
        <v>196</v>
      </c>
      <c r="U11" s="68"/>
      <c r="V11" s="68" t="s">
        <v>160</v>
      </c>
      <c r="W11" s="68" t="s">
        <v>197</v>
      </c>
      <c r="X11" s="74" t="s">
        <v>198</v>
      </c>
      <c r="Y11" s="100" t="s">
        <v>199</v>
      </c>
      <c r="Z11" s="40" t="s">
        <v>113</v>
      </c>
      <c r="AA11" s="74" t="s">
        <v>200</v>
      </c>
      <c r="AB11" s="40" t="s">
        <v>128</v>
      </c>
      <c r="AC11" s="40" t="s">
        <v>129</v>
      </c>
      <c r="AD11" s="74" t="s">
        <v>201</v>
      </c>
      <c r="AE11" s="70"/>
      <c r="AF11" s="71"/>
      <c r="AG11" s="71"/>
      <c r="AH11" s="71"/>
      <c r="AI11" s="71"/>
      <c r="AJ11" s="74"/>
      <c r="AK11" s="74"/>
      <c r="AL11" s="75"/>
      <c r="AM11" s="75"/>
      <c r="AN11" s="75"/>
      <c r="AO11" s="76"/>
      <c r="AP11" s="75"/>
      <c r="AQ11" s="77"/>
      <c r="AR11" s="78"/>
      <c r="AS11" s="75"/>
      <c r="AT11" s="79"/>
      <c r="AU11" s="79"/>
      <c r="AV11" s="79"/>
      <c r="AW11" s="80"/>
      <c r="AX11" s="81"/>
      <c r="AY11" s="82"/>
      <c r="AZ11" s="81"/>
      <c r="BA11" s="82"/>
      <c r="BB11" s="82"/>
      <c r="BC11" s="82"/>
      <c r="BD11" s="82"/>
      <c r="BE11" s="82"/>
      <c r="BF11" s="82"/>
      <c r="BG11" s="82"/>
      <c r="BH11" s="82"/>
      <c r="BI11" s="83"/>
      <c r="BJ11" s="84"/>
      <c r="BK11" s="85"/>
      <c r="BL11" s="84"/>
      <c r="BM11" s="85"/>
      <c r="BN11" s="84"/>
      <c r="BO11" s="85"/>
      <c r="BP11" s="84"/>
      <c r="BQ11" s="85"/>
      <c r="BR11" s="84"/>
      <c r="BS11" s="85"/>
      <c r="BT11" s="84"/>
      <c r="BU11" s="86"/>
      <c r="BV11" s="84"/>
      <c r="BW11" s="86"/>
      <c r="BX11" s="84"/>
      <c r="BY11" s="86"/>
      <c r="BZ11" s="87"/>
      <c r="CA11" s="88"/>
      <c r="CB11" s="89"/>
      <c r="CC11" s="89"/>
      <c r="CD11" s="90"/>
      <c r="CE11" s="91"/>
      <c r="CF11" s="91"/>
      <c r="CG11" s="91"/>
      <c r="CH11" s="91"/>
      <c r="CI11" s="91"/>
      <c r="CJ11" s="91"/>
      <c r="CK11" s="91"/>
      <c r="CL11" s="91"/>
      <c r="CM11" s="133" t="s">
        <v>584</v>
      </c>
      <c r="CN11" s="92"/>
      <c r="CO11" s="247" t="s">
        <v>414</v>
      </c>
      <c r="CP11" s="247" t="s">
        <v>132</v>
      </c>
      <c r="CQ11" s="247" t="s">
        <v>133</v>
      </c>
      <c r="CR11" s="247" t="s">
        <v>387</v>
      </c>
      <c r="CS11" s="25">
        <v>80000</v>
      </c>
      <c r="CT11" s="26">
        <v>60000</v>
      </c>
      <c r="CU11" s="248"/>
      <c r="CV11" s="137">
        <v>180</v>
      </c>
      <c r="CW11" s="137"/>
      <c r="CX11" s="249">
        <v>90</v>
      </c>
      <c r="CY11" s="56">
        <v>70000</v>
      </c>
      <c r="CZ11" s="57">
        <v>55000</v>
      </c>
      <c r="DA11" s="93"/>
      <c r="DB11" s="94"/>
      <c r="DC11" s="95"/>
      <c r="DD11" s="93"/>
      <c r="DE11" s="93"/>
      <c r="DF11" s="93"/>
      <c r="DG11" s="93"/>
      <c r="DH11" s="141">
        <f t="shared" si="9"/>
        <v>0</v>
      </c>
      <c r="DI11" s="141">
        <f t="shared" si="10"/>
        <v>10800000</v>
      </c>
      <c r="DJ11" s="141">
        <f t="shared" si="11"/>
        <v>0</v>
      </c>
      <c r="DK11" s="141">
        <f t="shared" si="12"/>
        <v>4950000</v>
      </c>
      <c r="DL11" s="141">
        <f t="shared" si="8"/>
        <v>15750000</v>
      </c>
      <c r="DM11" s="291">
        <v>15750000</v>
      </c>
      <c r="DN11" s="1" t="s">
        <v>542</v>
      </c>
      <c r="DO11" s="62"/>
      <c r="DP11" s="62"/>
    </row>
    <row r="12" spans="1:120" ht="60" x14ac:dyDescent="0.25">
      <c r="A12" s="39">
        <v>11</v>
      </c>
      <c r="B12" s="98" t="s">
        <v>202</v>
      </c>
      <c r="C12" s="99" t="s">
        <v>203</v>
      </c>
      <c r="D12" s="74" t="s">
        <v>204</v>
      </c>
      <c r="E12" s="40" t="s">
        <v>605</v>
      </c>
      <c r="F12" s="40" t="s">
        <v>205</v>
      </c>
      <c r="G12" s="74" t="s">
        <v>209</v>
      </c>
      <c r="H12" s="74" t="s">
        <v>210</v>
      </c>
      <c r="I12" s="40" t="s">
        <v>113</v>
      </c>
      <c r="J12" s="68" t="s">
        <v>206</v>
      </c>
      <c r="K12" s="68" t="s">
        <v>206</v>
      </c>
      <c r="L12" s="68" t="s">
        <v>208</v>
      </c>
      <c r="M12" s="68" t="s">
        <v>608</v>
      </c>
      <c r="N12" s="68" t="s">
        <v>619</v>
      </c>
      <c r="O12" s="68" t="s">
        <v>171</v>
      </c>
      <c r="P12" s="68" t="s">
        <v>207</v>
      </c>
      <c r="Q12" s="68"/>
      <c r="R12" s="133" t="s">
        <v>569</v>
      </c>
      <c r="S12" s="68" t="s">
        <v>108</v>
      </c>
      <c r="T12" s="68" t="s">
        <v>109</v>
      </c>
      <c r="U12" s="68" t="s">
        <v>171</v>
      </c>
      <c r="V12" s="68" t="s">
        <v>207</v>
      </c>
      <c r="W12" s="68" t="s">
        <v>208</v>
      </c>
      <c r="X12" s="74" t="s">
        <v>209</v>
      </c>
      <c r="Y12" s="74" t="s">
        <v>210</v>
      </c>
      <c r="Z12" s="40" t="s">
        <v>113</v>
      </c>
      <c r="AA12" s="74" t="s">
        <v>211</v>
      </c>
      <c r="AB12" s="40" t="s">
        <v>128</v>
      </c>
      <c r="AC12" s="40" t="s">
        <v>129</v>
      </c>
      <c r="AD12" s="74" t="s">
        <v>212</v>
      </c>
      <c r="AE12" s="70"/>
      <c r="AF12" s="71"/>
      <c r="AG12" s="71"/>
      <c r="AH12" s="71"/>
      <c r="AI12" s="71"/>
      <c r="AJ12" s="74"/>
      <c r="AK12" s="74"/>
      <c r="AL12" s="109"/>
      <c r="AM12" s="109"/>
      <c r="AN12" s="110"/>
      <c r="AO12" s="110"/>
      <c r="AP12" s="75"/>
      <c r="AQ12" s="77"/>
      <c r="AR12" s="78"/>
      <c r="AS12" s="75"/>
      <c r="AT12" s="111"/>
      <c r="AU12" s="111"/>
      <c r="AV12" s="111"/>
      <c r="AW12" s="112"/>
      <c r="AX12" s="81"/>
      <c r="AY12" s="82"/>
      <c r="AZ12" s="81"/>
      <c r="BA12" s="82"/>
      <c r="BB12" s="82"/>
      <c r="BC12" s="82"/>
      <c r="BD12" s="82"/>
      <c r="BE12" s="82"/>
      <c r="BF12" s="82"/>
      <c r="BG12" s="82"/>
      <c r="BH12" s="82"/>
      <c r="BI12" s="83"/>
      <c r="BJ12" s="84"/>
      <c r="BK12" s="85"/>
      <c r="BL12" s="84"/>
      <c r="BM12" s="85"/>
      <c r="BN12" s="84"/>
      <c r="BO12" s="85"/>
      <c r="BP12" s="84"/>
      <c r="BQ12" s="85"/>
      <c r="BR12" s="84"/>
      <c r="BS12" s="85"/>
      <c r="BT12" s="84"/>
      <c r="BU12" s="86"/>
      <c r="BV12" s="84"/>
      <c r="BW12" s="86"/>
      <c r="BX12" s="84"/>
      <c r="BY12" s="86"/>
      <c r="BZ12" s="87"/>
      <c r="CA12" s="88"/>
      <c r="CB12" s="89"/>
      <c r="CC12" s="89"/>
      <c r="CD12" s="90"/>
      <c r="CE12" s="91"/>
      <c r="CF12" s="91"/>
      <c r="CG12" s="91"/>
      <c r="CH12" s="91"/>
      <c r="CI12" s="91"/>
      <c r="CJ12" s="91"/>
      <c r="CK12" s="91"/>
      <c r="CL12" s="91"/>
      <c r="CM12" s="133" t="s">
        <v>569</v>
      </c>
      <c r="CN12" s="92"/>
      <c r="CO12" s="247" t="s">
        <v>415</v>
      </c>
      <c r="CP12" s="247" t="s">
        <v>132</v>
      </c>
      <c r="CQ12" s="247" t="s">
        <v>133</v>
      </c>
      <c r="CR12" s="247" t="s">
        <v>387</v>
      </c>
      <c r="CS12" s="25">
        <v>80000</v>
      </c>
      <c r="CT12" s="26">
        <v>60000</v>
      </c>
      <c r="CU12" s="248">
        <v>38</v>
      </c>
      <c r="CV12" s="137">
        <v>660</v>
      </c>
      <c r="CW12" s="137"/>
      <c r="CX12" s="249"/>
      <c r="CY12" s="56">
        <v>70000</v>
      </c>
      <c r="CZ12" s="57">
        <v>55000</v>
      </c>
      <c r="DA12" s="93"/>
      <c r="DB12" s="94"/>
      <c r="DC12" s="95"/>
      <c r="DD12" s="93"/>
      <c r="DE12" s="93"/>
      <c r="DF12" s="93"/>
      <c r="DG12" s="93"/>
      <c r="DH12" s="141">
        <f t="shared" si="9"/>
        <v>3040000</v>
      </c>
      <c r="DI12" s="141">
        <f t="shared" si="10"/>
        <v>39600000</v>
      </c>
      <c r="DJ12" s="141">
        <f t="shared" si="11"/>
        <v>0</v>
      </c>
      <c r="DK12" s="141">
        <f t="shared" si="12"/>
        <v>0</v>
      </c>
      <c r="DL12" s="141">
        <f t="shared" si="8"/>
        <v>42640000</v>
      </c>
      <c r="DM12" s="291">
        <v>42640000</v>
      </c>
      <c r="DN12" s="1" t="s">
        <v>543</v>
      </c>
      <c r="DO12" s="62"/>
      <c r="DP12" s="62"/>
    </row>
    <row r="13" spans="1:120" ht="105" x14ac:dyDescent="0.25">
      <c r="A13" s="39">
        <v>12</v>
      </c>
      <c r="B13" s="98" t="s">
        <v>202</v>
      </c>
      <c r="C13" s="99" t="s">
        <v>213</v>
      </c>
      <c r="D13" s="100" t="s">
        <v>214</v>
      </c>
      <c r="E13" s="40" t="s">
        <v>605</v>
      </c>
      <c r="F13" s="40" t="s">
        <v>215</v>
      </c>
      <c r="G13" s="74" t="str">
        <f>"021684792"</f>
        <v>021684792</v>
      </c>
      <c r="H13" s="100" t="s">
        <v>218</v>
      </c>
      <c r="I13" s="40" t="s">
        <v>113</v>
      </c>
      <c r="J13" s="68" t="s">
        <v>216</v>
      </c>
      <c r="K13" s="68" t="s">
        <v>216</v>
      </c>
      <c r="L13" s="68" t="str">
        <f>"0988896977"</f>
        <v>0988896977</v>
      </c>
      <c r="M13" s="68" t="s">
        <v>608</v>
      </c>
      <c r="N13" s="68" t="s">
        <v>627</v>
      </c>
      <c r="O13" s="68" t="s">
        <v>217</v>
      </c>
      <c r="P13" s="68"/>
      <c r="Q13" s="68"/>
      <c r="R13" s="133" t="s">
        <v>569</v>
      </c>
      <c r="S13" s="68" t="s">
        <v>108</v>
      </c>
      <c r="T13" s="68" t="s">
        <v>109</v>
      </c>
      <c r="U13" s="68" t="s">
        <v>217</v>
      </c>
      <c r="V13" s="68"/>
      <c r="W13" s="68" t="str">
        <f>"0988896977"</f>
        <v>0988896977</v>
      </c>
      <c r="X13" s="74" t="str">
        <f>"021684792"</f>
        <v>021684792</v>
      </c>
      <c r="Y13" s="100" t="s">
        <v>218</v>
      </c>
      <c r="Z13" s="40" t="s">
        <v>113</v>
      </c>
      <c r="AA13" s="113" t="s">
        <v>219</v>
      </c>
      <c r="AB13" s="40" t="s">
        <v>220</v>
      </c>
      <c r="AC13" s="40" t="s">
        <v>265</v>
      </c>
      <c r="AD13" s="113" t="s">
        <v>222</v>
      </c>
      <c r="AE13" s="70"/>
      <c r="AF13" s="71"/>
      <c r="AG13" s="71"/>
      <c r="AH13" s="71"/>
      <c r="AI13" s="71">
        <v>60</v>
      </c>
      <c r="AJ13" s="113"/>
      <c r="AK13" s="113"/>
      <c r="AL13" s="75"/>
      <c r="AM13" s="75"/>
      <c r="AN13" s="76"/>
      <c r="AO13" s="76"/>
      <c r="AP13" s="75"/>
      <c r="AQ13" s="77"/>
      <c r="AR13" s="78"/>
      <c r="AS13" s="75"/>
      <c r="AT13" s="79"/>
      <c r="AU13" s="79"/>
      <c r="AV13" s="80"/>
      <c r="AW13" s="79"/>
      <c r="AX13" s="81"/>
      <c r="AY13" s="82"/>
      <c r="AZ13" s="81"/>
      <c r="BA13" s="82"/>
      <c r="BB13" s="82"/>
      <c r="BC13" s="82"/>
      <c r="BD13" s="82"/>
      <c r="BE13" s="82"/>
      <c r="BF13" s="82"/>
      <c r="BG13" s="82"/>
      <c r="BH13" s="82"/>
      <c r="BI13" s="83"/>
      <c r="BJ13" s="84"/>
      <c r="BK13" s="85"/>
      <c r="BL13" s="84"/>
      <c r="BM13" s="85"/>
      <c r="BN13" s="84"/>
      <c r="BO13" s="85"/>
      <c r="BP13" s="84"/>
      <c r="BQ13" s="85"/>
      <c r="BR13" s="84"/>
      <c r="BS13" s="85"/>
      <c r="BT13" s="84"/>
      <c r="BU13" s="86"/>
      <c r="BV13" s="84"/>
      <c r="BW13" s="86"/>
      <c r="BX13" s="84"/>
      <c r="BY13" s="86"/>
      <c r="BZ13" s="87"/>
      <c r="CA13" s="88"/>
      <c r="CB13" s="89"/>
      <c r="CC13" s="89"/>
      <c r="CD13" s="90"/>
      <c r="CE13" s="91"/>
      <c r="CF13" s="91"/>
      <c r="CG13" s="91"/>
      <c r="CH13" s="91"/>
      <c r="CI13" s="91"/>
      <c r="CJ13" s="91"/>
      <c r="CK13" s="91"/>
      <c r="CL13" s="91"/>
      <c r="CM13" s="133" t="s">
        <v>569</v>
      </c>
      <c r="CN13" s="92"/>
      <c r="CO13" s="247" t="s">
        <v>416</v>
      </c>
      <c r="CP13" s="247" t="s">
        <v>132</v>
      </c>
      <c r="CQ13" s="247" t="s">
        <v>133</v>
      </c>
      <c r="CR13" s="247" t="s">
        <v>387</v>
      </c>
      <c r="CS13" s="25">
        <v>80000</v>
      </c>
      <c r="CT13" s="26">
        <v>60000</v>
      </c>
      <c r="CU13" s="248">
        <v>60</v>
      </c>
      <c r="CV13" s="137">
        <v>120</v>
      </c>
      <c r="CW13" s="137"/>
      <c r="CX13" s="249">
        <v>60</v>
      </c>
      <c r="CY13" s="56">
        <v>70000</v>
      </c>
      <c r="CZ13" s="57">
        <v>55000</v>
      </c>
      <c r="DA13" s="93"/>
      <c r="DB13" s="94"/>
      <c r="DC13" s="95"/>
      <c r="DD13" s="93"/>
      <c r="DE13" s="93"/>
      <c r="DF13" s="93"/>
      <c r="DG13" s="93"/>
      <c r="DH13" s="141">
        <f t="shared" si="9"/>
        <v>4800000</v>
      </c>
      <c r="DI13" s="141">
        <f t="shared" si="10"/>
        <v>7200000</v>
      </c>
      <c r="DJ13" s="141">
        <f t="shared" si="11"/>
        <v>0</v>
      </c>
      <c r="DK13" s="141">
        <f t="shared" si="12"/>
        <v>3300000</v>
      </c>
      <c r="DL13" s="141">
        <f t="shared" si="8"/>
        <v>15300000</v>
      </c>
      <c r="DM13" s="291">
        <v>15300000</v>
      </c>
      <c r="DN13" s="1" t="s">
        <v>544</v>
      </c>
      <c r="DO13" s="62"/>
      <c r="DP13" s="62"/>
    </row>
    <row r="14" spans="1:120" ht="75" x14ac:dyDescent="0.25">
      <c r="A14" s="39">
        <v>13</v>
      </c>
      <c r="B14" s="98" t="s">
        <v>223</v>
      </c>
      <c r="C14" s="99" t="s">
        <v>224</v>
      </c>
      <c r="D14" s="100">
        <v>28549</v>
      </c>
      <c r="E14" s="40" t="s">
        <v>605</v>
      </c>
      <c r="F14" s="40" t="s">
        <v>225</v>
      </c>
      <c r="G14" s="74">
        <v>23172993</v>
      </c>
      <c r="H14" s="100" t="s">
        <v>228</v>
      </c>
      <c r="I14" s="40" t="s">
        <v>113</v>
      </c>
      <c r="J14" s="68" t="s">
        <v>226</v>
      </c>
      <c r="K14" s="68" t="s">
        <v>226</v>
      </c>
      <c r="L14" s="68">
        <v>919490816</v>
      </c>
      <c r="M14" s="68" t="s">
        <v>608</v>
      </c>
      <c r="N14" s="68" t="s">
        <v>640</v>
      </c>
      <c r="O14" s="68"/>
      <c r="P14" s="68"/>
      <c r="Q14" s="68"/>
      <c r="R14" s="133" t="s">
        <v>569</v>
      </c>
      <c r="S14" s="68" t="s">
        <v>108</v>
      </c>
      <c r="T14" s="68" t="s">
        <v>227</v>
      </c>
      <c r="U14" s="68"/>
      <c r="V14" s="68"/>
      <c r="W14" s="68">
        <v>919490816</v>
      </c>
      <c r="X14" s="74">
        <v>23172993</v>
      </c>
      <c r="Y14" s="100" t="s">
        <v>228</v>
      </c>
      <c r="Z14" s="40" t="s">
        <v>113</v>
      </c>
      <c r="AA14" s="114" t="s">
        <v>229</v>
      </c>
      <c r="AB14" s="40" t="s">
        <v>128</v>
      </c>
      <c r="AC14" s="40" t="s">
        <v>129</v>
      </c>
      <c r="AD14" s="74">
        <v>309149911</v>
      </c>
      <c r="AE14" s="70"/>
      <c r="AF14" s="71"/>
      <c r="AG14" s="71"/>
      <c r="AH14" s="71"/>
      <c r="AI14" s="71"/>
      <c r="AJ14" s="74"/>
      <c r="AK14" s="74"/>
      <c r="AL14" s="76"/>
      <c r="AM14" s="76"/>
      <c r="AN14" s="75"/>
      <c r="AO14" s="76"/>
      <c r="AP14" s="75"/>
      <c r="AQ14" s="77"/>
      <c r="AR14" s="78"/>
      <c r="AS14" s="75"/>
      <c r="AT14" s="79"/>
      <c r="AU14" s="79"/>
      <c r="AV14" s="79"/>
      <c r="AW14" s="80"/>
      <c r="AX14" s="81"/>
      <c r="AY14" s="82"/>
      <c r="AZ14" s="81"/>
      <c r="BA14" s="82"/>
      <c r="BB14" s="82"/>
      <c r="BC14" s="82"/>
      <c r="BD14" s="82"/>
      <c r="BE14" s="82"/>
      <c r="BF14" s="82"/>
      <c r="BG14" s="82"/>
      <c r="BH14" s="82"/>
      <c r="BI14" s="83"/>
      <c r="BJ14" s="84"/>
      <c r="BK14" s="85"/>
      <c r="BL14" s="84"/>
      <c r="BM14" s="85"/>
      <c r="BN14" s="84"/>
      <c r="BO14" s="85"/>
      <c r="BP14" s="84"/>
      <c r="BQ14" s="85"/>
      <c r="BR14" s="84"/>
      <c r="BS14" s="85"/>
      <c r="BT14" s="84"/>
      <c r="BU14" s="86"/>
      <c r="BV14" s="84"/>
      <c r="BW14" s="86"/>
      <c r="BX14" s="84"/>
      <c r="BY14" s="86"/>
      <c r="BZ14" s="87"/>
      <c r="CA14" s="88"/>
      <c r="CB14" s="89"/>
      <c r="CC14" s="89"/>
      <c r="CD14" s="90"/>
      <c r="CE14" s="91"/>
      <c r="CF14" s="91"/>
      <c r="CG14" s="91"/>
      <c r="CH14" s="91"/>
      <c r="CI14" s="91"/>
      <c r="CJ14" s="91"/>
      <c r="CK14" s="91"/>
      <c r="CL14" s="91"/>
      <c r="CM14" s="133" t="s">
        <v>569</v>
      </c>
      <c r="CN14" s="92"/>
      <c r="CO14" s="247" t="s">
        <v>417</v>
      </c>
      <c r="CP14" s="247" t="s">
        <v>132</v>
      </c>
      <c r="CQ14" s="247" t="s">
        <v>133</v>
      </c>
      <c r="CR14" s="247" t="s">
        <v>387</v>
      </c>
      <c r="CS14" s="25">
        <v>80000</v>
      </c>
      <c r="CT14" s="26">
        <v>60000</v>
      </c>
      <c r="CU14" s="248">
        <v>22.5</v>
      </c>
      <c r="CV14" s="137">
        <v>180</v>
      </c>
      <c r="CW14" s="137"/>
      <c r="CX14" s="249"/>
      <c r="CY14" s="56">
        <v>70000</v>
      </c>
      <c r="CZ14" s="57">
        <v>55000</v>
      </c>
      <c r="DA14" s="93"/>
      <c r="DB14" s="94"/>
      <c r="DC14" s="95"/>
      <c r="DD14" s="93"/>
      <c r="DE14" s="93"/>
      <c r="DF14" s="93"/>
      <c r="DG14" s="93"/>
      <c r="DH14" s="141">
        <f t="shared" si="9"/>
        <v>1800000</v>
      </c>
      <c r="DI14" s="141">
        <f t="shared" si="10"/>
        <v>10800000</v>
      </c>
      <c r="DJ14" s="141">
        <f t="shared" si="11"/>
        <v>0</v>
      </c>
      <c r="DK14" s="141">
        <f t="shared" si="12"/>
        <v>0</v>
      </c>
      <c r="DL14" s="141">
        <f t="shared" si="8"/>
        <v>12600000</v>
      </c>
      <c r="DM14" s="291">
        <v>12600000</v>
      </c>
      <c r="DN14" s="1" t="s">
        <v>545</v>
      </c>
      <c r="DO14" s="62"/>
      <c r="DP14" s="62"/>
    </row>
    <row r="15" spans="1:120" ht="33" customHeight="1" x14ac:dyDescent="0.25">
      <c r="A15" s="39">
        <v>14</v>
      </c>
      <c r="B15" s="98" t="s">
        <v>230</v>
      </c>
      <c r="C15" s="99" t="s">
        <v>231</v>
      </c>
      <c r="D15" s="100" t="s">
        <v>359</v>
      </c>
      <c r="E15" s="40" t="s">
        <v>605</v>
      </c>
      <c r="F15" s="144" t="s">
        <v>360</v>
      </c>
      <c r="G15" s="74" t="s">
        <v>365</v>
      </c>
      <c r="H15" s="100" t="s">
        <v>366</v>
      </c>
      <c r="I15" s="68" t="s">
        <v>367</v>
      </c>
      <c r="J15" s="68" t="s">
        <v>361</v>
      </c>
      <c r="K15" s="68" t="s">
        <v>361</v>
      </c>
      <c r="L15" s="68" t="s">
        <v>364</v>
      </c>
      <c r="M15" s="167" t="s">
        <v>362</v>
      </c>
      <c r="N15" s="167"/>
      <c r="O15" s="144" t="s">
        <v>319</v>
      </c>
      <c r="P15" s="166" t="s">
        <v>363</v>
      </c>
      <c r="Q15" s="166"/>
      <c r="R15" s="133" t="s">
        <v>585</v>
      </c>
      <c r="S15" s="68" t="s">
        <v>108</v>
      </c>
      <c r="T15" s="68" t="s">
        <v>109</v>
      </c>
      <c r="U15" s="144" t="s">
        <v>319</v>
      </c>
      <c r="V15" s="166" t="s">
        <v>363</v>
      </c>
      <c r="W15" s="68" t="s">
        <v>364</v>
      </c>
      <c r="X15" s="74" t="s">
        <v>365</v>
      </c>
      <c r="Y15" s="100" t="s">
        <v>366</v>
      </c>
      <c r="Z15" s="68" t="s">
        <v>367</v>
      </c>
      <c r="AA15" s="114" t="s">
        <v>368</v>
      </c>
      <c r="AB15" s="40" t="s">
        <v>128</v>
      </c>
      <c r="AC15" s="40" t="s">
        <v>129</v>
      </c>
      <c r="AD15" s="74" t="s">
        <v>369</v>
      </c>
      <c r="AE15" s="115"/>
      <c r="AF15" s="45"/>
      <c r="AG15" s="45"/>
      <c r="AH15" s="45"/>
      <c r="AI15" s="45">
        <v>29</v>
      </c>
      <c r="AJ15" s="74"/>
      <c r="AK15" s="74"/>
      <c r="AL15" s="76"/>
      <c r="AM15" s="76"/>
      <c r="AN15" s="75"/>
      <c r="AO15" s="76"/>
      <c r="AP15" s="75"/>
      <c r="AQ15" s="77"/>
      <c r="AR15" s="78"/>
      <c r="AS15" s="75"/>
      <c r="AT15" s="79"/>
      <c r="AU15" s="79"/>
      <c r="AV15" s="79"/>
      <c r="AW15" s="80"/>
      <c r="AX15" s="81"/>
      <c r="AY15" s="82"/>
      <c r="AZ15" s="81"/>
      <c r="BA15" s="82"/>
      <c r="BB15" s="116"/>
      <c r="BC15" s="82"/>
      <c r="BD15" s="82"/>
      <c r="BE15" s="82"/>
      <c r="BF15" s="82"/>
      <c r="BG15" s="82"/>
      <c r="BH15" s="82"/>
      <c r="BI15" s="83"/>
      <c r="BJ15" s="84"/>
      <c r="BK15" s="85"/>
      <c r="BL15" s="84"/>
      <c r="BM15" s="85"/>
      <c r="BN15" s="84"/>
      <c r="BO15" s="85"/>
      <c r="BP15" s="84"/>
      <c r="BQ15" s="85"/>
      <c r="BR15" s="84"/>
      <c r="BS15" s="85"/>
      <c r="BT15" s="84"/>
      <c r="BU15" s="86"/>
      <c r="BV15" s="84"/>
      <c r="BW15" s="86"/>
      <c r="BX15" s="84"/>
      <c r="BY15" s="86"/>
      <c r="BZ15" s="87"/>
      <c r="CA15" s="88"/>
      <c r="CB15" s="89"/>
      <c r="CC15" s="89"/>
      <c r="CD15" s="90"/>
      <c r="CE15" s="91"/>
      <c r="CF15" s="91"/>
      <c r="CG15" s="91"/>
      <c r="CH15" s="91"/>
      <c r="CI15" s="91"/>
      <c r="CJ15" s="91"/>
      <c r="CK15" s="91"/>
      <c r="CL15" s="91"/>
      <c r="CM15" s="133" t="s">
        <v>585</v>
      </c>
      <c r="CN15" s="92"/>
      <c r="CO15" s="247" t="s">
        <v>418</v>
      </c>
      <c r="CP15" s="247" t="s">
        <v>132</v>
      </c>
      <c r="CQ15" s="247" t="s">
        <v>133</v>
      </c>
      <c r="CR15" s="247" t="s">
        <v>387</v>
      </c>
      <c r="CS15" s="25">
        <v>80000</v>
      </c>
      <c r="CT15" s="26">
        <v>60000</v>
      </c>
      <c r="CU15" s="248"/>
      <c r="CV15" s="137">
        <v>90</v>
      </c>
      <c r="CW15" s="137"/>
      <c r="CX15" s="249"/>
      <c r="CY15" s="56">
        <v>70000</v>
      </c>
      <c r="CZ15" s="57">
        <v>55000</v>
      </c>
      <c r="DA15" s="93"/>
      <c r="DB15" s="94"/>
      <c r="DC15" s="95"/>
      <c r="DD15" s="93"/>
      <c r="DE15" s="93"/>
      <c r="DF15" s="93"/>
      <c r="DG15" s="93"/>
      <c r="DH15" s="141">
        <f t="shared" si="9"/>
        <v>0</v>
      </c>
      <c r="DI15" s="141">
        <f t="shared" si="10"/>
        <v>5400000</v>
      </c>
      <c r="DJ15" s="141">
        <f t="shared" si="11"/>
        <v>0</v>
      </c>
      <c r="DK15" s="141">
        <f t="shared" si="12"/>
        <v>0</v>
      </c>
      <c r="DL15" s="141">
        <f t="shared" si="8"/>
        <v>5400000</v>
      </c>
      <c r="DM15" s="291">
        <v>5400000</v>
      </c>
      <c r="DN15" s="1" t="s">
        <v>546</v>
      </c>
      <c r="DO15" s="62"/>
      <c r="DP15" s="62"/>
    </row>
    <row r="16" spans="1:120" ht="75" x14ac:dyDescent="0.25">
      <c r="A16" s="39">
        <v>15</v>
      </c>
      <c r="B16" s="98" t="s">
        <v>232</v>
      </c>
      <c r="C16" s="99" t="s">
        <v>233</v>
      </c>
      <c r="D16" s="74" t="s">
        <v>234</v>
      </c>
      <c r="E16" s="40" t="s">
        <v>605</v>
      </c>
      <c r="F16" s="40" t="s">
        <v>180</v>
      </c>
      <c r="G16" s="74">
        <v>21710558</v>
      </c>
      <c r="H16" s="74" t="s">
        <v>236</v>
      </c>
      <c r="I16" s="40" t="s">
        <v>113</v>
      </c>
      <c r="J16" s="68" t="s">
        <v>235</v>
      </c>
      <c r="K16" s="68" t="s">
        <v>235</v>
      </c>
      <c r="L16" s="68">
        <v>985956872</v>
      </c>
      <c r="M16" s="68" t="s">
        <v>608</v>
      </c>
      <c r="N16" s="68" t="s">
        <v>628</v>
      </c>
      <c r="O16" s="68"/>
      <c r="P16" s="68"/>
      <c r="Q16" s="68"/>
      <c r="R16" s="133" t="s">
        <v>585</v>
      </c>
      <c r="S16" s="68" t="s">
        <v>108</v>
      </c>
      <c r="T16" s="68" t="s">
        <v>109</v>
      </c>
      <c r="U16" s="68"/>
      <c r="V16" s="68"/>
      <c r="W16" s="68">
        <v>985956872</v>
      </c>
      <c r="X16" s="74">
        <v>21710558</v>
      </c>
      <c r="Y16" s="74" t="s">
        <v>236</v>
      </c>
      <c r="Z16" s="40" t="s">
        <v>113</v>
      </c>
      <c r="AA16" s="74" t="s">
        <v>237</v>
      </c>
      <c r="AB16" s="40" t="s">
        <v>128</v>
      </c>
      <c r="AC16" s="40" t="s">
        <v>129</v>
      </c>
      <c r="AD16" s="74">
        <v>8298844665</v>
      </c>
      <c r="AE16" s="115"/>
      <c r="AF16" s="71"/>
      <c r="AG16" s="71"/>
      <c r="AH16" s="71"/>
      <c r="AI16" s="71"/>
      <c r="AJ16" s="74"/>
      <c r="AK16" s="74"/>
      <c r="AL16" s="75"/>
      <c r="AM16" s="75"/>
      <c r="AN16" s="75"/>
      <c r="AO16" s="75"/>
      <c r="AP16" s="75"/>
      <c r="AQ16" s="77"/>
      <c r="AR16" s="78"/>
      <c r="AS16" s="75"/>
      <c r="AT16" s="79"/>
      <c r="AU16" s="79"/>
      <c r="AV16" s="79"/>
      <c r="AW16" s="80"/>
      <c r="AX16" s="81"/>
      <c r="AY16" s="82"/>
      <c r="AZ16" s="81"/>
      <c r="BA16" s="82"/>
      <c r="BB16" s="84"/>
      <c r="BC16" s="82"/>
      <c r="BD16" s="82"/>
      <c r="BE16" s="82"/>
      <c r="BF16" s="82"/>
      <c r="BG16" s="82"/>
      <c r="BH16" s="82"/>
      <c r="BI16" s="83"/>
      <c r="BJ16" s="84"/>
      <c r="BK16" s="85"/>
      <c r="BL16" s="84"/>
      <c r="BM16" s="85"/>
      <c r="BN16" s="84"/>
      <c r="BO16" s="85"/>
      <c r="BP16" s="84"/>
      <c r="BQ16" s="85"/>
      <c r="BR16" s="84"/>
      <c r="BS16" s="85"/>
      <c r="BT16" s="84"/>
      <c r="BU16" s="86"/>
      <c r="BV16" s="84"/>
      <c r="BW16" s="86"/>
      <c r="BX16" s="84"/>
      <c r="BY16" s="86"/>
      <c r="BZ16" s="87"/>
      <c r="CA16" s="88"/>
      <c r="CB16" s="89"/>
      <c r="CC16" s="89"/>
      <c r="CD16" s="90"/>
      <c r="CE16" s="91"/>
      <c r="CF16" s="91"/>
      <c r="CG16" s="91"/>
      <c r="CH16" s="91"/>
      <c r="CI16" s="91"/>
      <c r="CJ16" s="91"/>
      <c r="CK16" s="91"/>
      <c r="CL16" s="91"/>
      <c r="CM16" s="133" t="s">
        <v>585</v>
      </c>
      <c r="CN16" s="92"/>
      <c r="CO16" s="247" t="s">
        <v>419</v>
      </c>
      <c r="CP16" s="247" t="s">
        <v>132</v>
      </c>
      <c r="CQ16" s="247" t="s">
        <v>133</v>
      </c>
      <c r="CR16" s="247" t="s">
        <v>387</v>
      </c>
      <c r="CS16" s="25">
        <v>80000</v>
      </c>
      <c r="CT16" s="26">
        <v>60000</v>
      </c>
      <c r="CU16" s="248">
        <v>180</v>
      </c>
      <c r="CV16" s="137"/>
      <c r="CW16" s="137"/>
      <c r="CX16" s="249"/>
      <c r="CY16" s="56">
        <v>70000</v>
      </c>
      <c r="CZ16" s="57">
        <v>55000</v>
      </c>
      <c r="DA16" s="93"/>
      <c r="DB16" s="94"/>
      <c r="DC16" s="95"/>
      <c r="DD16" s="93"/>
      <c r="DE16" s="93"/>
      <c r="DF16" s="93"/>
      <c r="DG16" s="93"/>
      <c r="DH16" s="141">
        <f t="shared" si="9"/>
        <v>14400000</v>
      </c>
      <c r="DI16" s="141">
        <f t="shared" si="10"/>
        <v>0</v>
      </c>
      <c r="DJ16" s="141">
        <f t="shared" si="11"/>
        <v>0</v>
      </c>
      <c r="DK16" s="141">
        <f t="shared" si="12"/>
        <v>0</v>
      </c>
      <c r="DL16" s="141">
        <f t="shared" si="8"/>
        <v>14400000</v>
      </c>
      <c r="DM16" s="291">
        <v>14400000</v>
      </c>
      <c r="DN16" s="1" t="s">
        <v>547</v>
      </c>
      <c r="DO16" s="62"/>
      <c r="DP16" s="62"/>
    </row>
    <row r="17" spans="1:120" s="97" customFormat="1" ht="105" x14ac:dyDescent="0.25">
      <c r="A17" s="66">
        <v>16</v>
      </c>
      <c r="B17" s="72" t="s">
        <v>187</v>
      </c>
      <c r="C17" s="73" t="s">
        <v>379</v>
      </c>
      <c r="D17" s="74" t="s">
        <v>557</v>
      </c>
      <c r="E17" s="40" t="s">
        <v>613</v>
      </c>
      <c r="F17" s="40" t="s">
        <v>106</v>
      </c>
      <c r="G17" s="74" t="s">
        <v>560</v>
      </c>
      <c r="H17" s="74" t="s">
        <v>561</v>
      </c>
      <c r="I17" s="104" t="s">
        <v>186</v>
      </c>
      <c r="J17" s="68" t="s">
        <v>558</v>
      </c>
      <c r="K17" s="68" t="s">
        <v>558</v>
      </c>
      <c r="L17" s="68" t="s">
        <v>559</v>
      </c>
      <c r="M17" s="68" t="s">
        <v>629</v>
      </c>
      <c r="N17" s="68" t="s">
        <v>634</v>
      </c>
      <c r="O17" s="68" t="s">
        <v>123</v>
      </c>
      <c r="P17" s="68" t="s">
        <v>207</v>
      </c>
      <c r="Q17" s="68"/>
      <c r="R17" s="133" t="s">
        <v>586</v>
      </c>
      <c r="S17" s="68" t="s">
        <v>108</v>
      </c>
      <c r="T17" s="68" t="s">
        <v>109</v>
      </c>
      <c r="U17" s="68" t="s">
        <v>123</v>
      </c>
      <c r="V17" s="68" t="s">
        <v>207</v>
      </c>
      <c r="W17" s="68" t="s">
        <v>559</v>
      </c>
      <c r="X17" s="74" t="s">
        <v>560</v>
      </c>
      <c r="Y17" s="74" t="s">
        <v>561</v>
      </c>
      <c r="Z17" s="104" t="s">
        <v>186</v>
      </c>
      <c r="AA17" s="74" t="s">
        <v>562</v>
      </c>
      <c r="AB17" s="40" t="s">
        <v>128</v>
      </c>
      <c r="AC17" s="40" t="s">
        <v>563</v>
      </c>
      <c r="AD17" s="74" t="s">
        <v>564</v>
      </c>
      <c r="AE17" s="295"/>
      <c r="AF17" s="296"/>
      <c r="AG17" s="296"/>
      <c r="AH17" s="296"/>
      <c r="AI17" s="296"/>
      <c r="AJ17" s="74"/>
      <c r="AK17" s="74"/>
      <c r="AL17" s="75"/>
      <c r="AM17" s="75"/>
      <c r="AN17" s="75"/>
      <c r="AO17" s="75"/>
      <c r="AP17" s="75"/>
      <c r="AQ17" s="77"/>
      <c r="AR17" s="78"/>
      <c r="AS17" s="75"/>
      <c r="AT17" s="79"/>
      <c r="AU17" s="79"/>
      <c r="AV17" s="79"/>
      <c r="AW17" s="80"/>
      <c r="AX17" s="81"/>
      <c r="AY17" s="107"/>
      <c r="AZ17" s="81"/>
      <c r="BA17" s="82"/>
      <c r="BB17" s="168"/>
      <c r="BC17" s="82"/>
      <c r="BD17" s="82"/>
      <c r="BE17" s="82"/>
      <c r="BF17" s="82"/>
      <c r="BG17" s="82"/>
      <c r="BH17" s="82"/>
      <c r="BI17" s="83"/>
      <c r="BJ17" s="84"/>
      <c r="BK17" s="85"/>
      <c r="BL17" s="84"/>
      <c r="BM17" s="85"/>
      <c r="BN17" s="84"/>
      <c r="BO17" s="85"/>
      <c r="BP17" s="84"/>
      <c r="BQ17" s="85"/>
      <c r="BR17" s="84"/>
      <c r="BS17" s="85"/>
      <c r="BT17" s="84"/>
      <c r="BU17" s="86"/>
      <c r="BV17" s="84"/>
      <c r="BW17" s="86"/>
      <c r="BX17" s="84"/>
      <c r="BY17" s="86"/>
      <c r="BZ17" s="297"/>
      <c r="CA17" s="298"/>
      <c r="CB17" s="299"/>
      <c r="CC17" s="299"/>
      <c r="CD17" s="90"/>
      <c r="CE17" s="91"/>
      <c r="CF17" s="91"/>
      <c r="CG17" s="91"/>
      <c r="CH17" s="91"/>
      <c r="CI17" s="91"/>
      <c r="CJ17" s="91"/>
      <c r="CK17" s="91"/>
      <c r="CL17" s="91"/>
      <c r="CM17" s="133" t="s">
        <v>586</v>
      </c>
      <c r="CN17" s="92"/>
      <c r="CO17" s="247" t="s">
        <v>420</v>
      </c>
      <c r="CP17" s="247" t="s">
        <v>132</v>
      </c>
      <c r="CQ17" s="247" t="s">
        <v>133</v>
      </c>
      <c r="CR17" s="247" t="s">
        <v>387</v>
      </c>
      <c r="CS17" s="300">
        <v>80000</v>
      </c>
      <c r="CT17" s="301">
        <v>60000</v>
      </c>
      <c r="CU17" s="302"/>
      <c r="CV17" s="303">
        <v>150</v>
      </c>
      <c r="CW17" s="303"/>
      <c r="CX17" s="304"/>
      <c r="CY17" s="305">
        <v>70000</v>
      </c>
      <c r="CZ17" s="306">
        <v>55000</v>
      </c>
      <c r="DA17" s="93"/>
      <c r="DB17" s="94"/>
      <c r="DC17" s="95"/>
      <c r="DD17" s="93"/>
      <c r="DE17" s="93"/>
      <c r="DF17" s="93"/>
      <c r="DG17" s="93"/>
      <c r="DH17" s="141">
        <f t="shared" ref="DH17" si="13">CU17*$CS$4</f>
        <v>0</v>
      </c>
      <c r="DI17" s="141">
        <f t="shared" ref="DI17" si="14">CV17*$CT$4</f>
        <v>9000000</v>
      </c>
      <c r="DJ17" s="141">
        <f t="shared" ref="DJ17" si="15">CW17*$CY$4</f>
        <v>0</v>
      </c>
      <c r="DK17" s="141">
        <f t="shared" ref="DK17" si="16">CX17*$CZ$4</f>
        <v>0</v>
      </c>
      <c r="DL17" s="141">
        <f t="shared" ref="DL17" si="17">SUM(DH17:DK17)</f>
        <v>9000000</v>
      </c>
      <c r="DM17" s="307">
        <v>9000000</v>
      </c>
      <c r="DN17" s="97" t="s">
        <v>548</v>
      </c>
      <c r="DO17" s="96"/>
      <c r="DP17" s="96"/>
    </row>
    <row r="18" spans="1:120" ht="75" x14ac:dyDescent="0.25">
      <c r="A18" s="39">
        <v>17</v>
      </c>
      <c r="B18" s="98" t="s">
        <v>239</v>
      </c>
      <c r="C18" s="99" t="s">
        <v>240</v>
      </c>
      <c r="D18" s="100">
        <v>26398</v>
      </c>
      <c r="E18" s="40" t="s">
        <v>605</v>
      </c>
      <c r="F18" s="40" t="s">
        <v>180</v>
      </c>
      <c r="G18" s="74" t="s">
        <v>245</v>
      </c>
      <c r="H18" s="74" t="s">
        <v>246</v>
      </c>
      <c r="I18" s="40" t="s">
        <v>113</v>
      </c>
      <c r="J18" s="68" t="s">
        <v>241</v>
      </c>
      <c r="K18" s="68" t="s">
        <v>241</v>
      </c>
      <c r="L18" s="68" t="s">
        <v>244</v>
      </c>
      <c r="M18" s="68" t="s">
        <v>629</v>
      </c>
      <c r="N18" s="68" t="s">
        <v>635</v>
      </c>
      <c r="O18" s="68" t="s">
        <v>171</v>
      </c>
      <c r="P18" s="68" t="s">
        <v>243</v>
      </c>
      <c r="Q18" s="68"/>
      <c r="R18" s="133" t="s">
        <v>587</v>
      </c>
      <c r="S18" s="68" t="s">
        <v>108</v>
      </c>
      <c r="T18" s="68" t="s">
        <v>242</v>
      </c>
      <c r="U18" s="68" t="s">
        <v>171</v>
      </c>
      <c r="V18" s="68" t="s">
        <v>243</v>
      </c>
      <c r="W18" s="68" t="s">
        <v>244</v>
      </c>
      <c r="X18" s="74" t="s">
        <v>245</v>
      </c>
      <c r="Y18" s="74" t="s">
        <v>246</v>
      </c>
      <c r="Z18" s="40" t="s">
        <v>113</v>
      </c>
      <c r="AA18" s="74" t="s">
        <v>114</v>
      </c>
      <c r="AB18" s="40" t="s">
        <v>128</v>
      </c>
      <c r="AC18" s="40" t="s">
        <v>129</v>
      </c>
      <c r="AD18" s="74" t="s">
        <v>176</v>
      </c>
      <c r="AE18" s="115"/>
      <c r="AF18" s="71"/>
      <c r="AG18" s="71"/>
      <c r="AH18" s="71"/>
      <c r="AI18" s="71">
        <v>28</v>
      </c>
      <c r="AJ18" s="74"/>
      <c r="AK18" s="74"/>
      <c r="AL18" s="75"/>
      <c r="AM18" s="76"/>
      <c r="AN18" s="75"/>
      <c r="AO18" s="76"/>
      <c r="AP18" s="75"/>
      <c r="AQ18" s="77"/>
      <c r="AR18" s="78"/>
      <c r="AS18" s="75"/>
      <c r="AT18" s="79"/>
      <c r="AU18" s="79"/>
      <c r="AV18" s="79"/>
      <c r="AW18" s="80"/>
      <c r="AX18" s="81"/>
      <c r="AY18" s="80"/>
      <c r="AZ18" s="81"/>
      <c r="BA18" s="82"/>
      <c r="BB18" s="82"/>
      <c r="BC18" s="82"/>
      <c r="BD18" s="82"/>
      <c r="BE18" s="82"/>
      <c r="BF18" s="82"/>
      <c r="BG18" s="82"/>
      <c r="BH18" s="82"/>
      <c r="BI18" s="83"/>
      <c r="BJ18" s="84"/>
      <c r="BK18" s="85"/>
      <c r="BL18" s="84"/>
      <c r="BM18" s="85"/>
      <c r="BN18" s="84"/>
      <c r="BO18" s="85"/>
      <c r="BP18" s="84"/>
      <c r="BQ18" s="85"/>
      <c r="BR18" s="84"/>
      <c r="BS18" s="85"/>
      <c r="BT18" s="84"/>
      <c r="BU18" s="86"/>
      <c r="BV18" s="84"/>
      <c r="BW18" s="86"/>
      <c r="BX18" s="84"/>
      <c r="BY18" s="86"/>
      <c r="BZ18" s="87"/>
      <c r="CA18" s="88"/>
      <c r="CB18" s="89"/>
      <c r="CC18" s="89"/>
      <c r="CD18" s="90"/>
      <c r="CE18" s="91"/>
      <c r="CF18" s="91"/>
      <c r="CG18" s="91"/>
      <c r="CH18" s="91"/>
      <c r="CI18" s="91"/>
      <c r="CJ18" s="91"/>
      <c r="CK18" s="91"/>
      <c r="CL18" s="91"/>
      <c r="CM18" s="133" t="s">
        <v>587</v>
      </c>
      <c r="CN18" s="92"/>
      <c r="CO18" s="247" t="s">
        <v>421</v>
      </c>
      <c r="CP18" s="247" t="s">
        <v>132</v>
      </c>
      <c r="CQ18" s="247" t="s">
        <v>133</v>
      </c>
      <c r="CR18" s="247" t="s">
        <v>387</v>
      </c>
      <c r="CS18" s="25">
        <v>80000</v>
      </c>
      <c r="CT18" s="26">
        <v>60000</v>
      </c>
      <c r="CU18" s="248"/>
      <c r="CV18" s="137">
        <v>540</v>
      </c>
      <c r="CW18" s="137"/>
      <c r="CX18" s="249"/>
      <c r="CY18" s="56">
        <v>70000</v>
      </c>
      <c r="CZ18" s="57">
        <v>55000</v>
      </c>
      <c r="DA18" s="93"/>
      <c r="DB18" s="94"/>
      <c r="DC18" s="95"/>
      <c r="DD18" s="93"/>
      <c r="DE18" s="93"/>
      <c r="DF18" s="93"/>
      <c r="DG18" s="93"/>
      <c r="DH18" s="141">
        <f t="shared" ref="DH18:DH26" si="18">CU18*$CS$4</f>
        <v>0</v>
      </c>
      <c r="DI18" s="141">
        <f t="shared" ref="DI18:DI26" si="19">CV18*$CT$4</f>
        <v>32400000</v>
      </c>
      <c r="DJ18" s="141">
        <f t="shared" ref="DJ18:DJ26" si="20">CW18*$CY$4</f>
        <v>0</v>
      </c>
      <c r="DK18" s="141">
        <f t="shared" ref="DK18:DK26" si="21">CX18*$CZ$4</f>
        <v>0</v>
      </c>
      <c r="DL18" s="141">
        <f t="shared" ref="DL18:DL32" si="22">SUM(DH18:DK18)</f>
        <v>32400000</v>
      </c>
      <c r="DM18" s="291">
        <v>32400000</v>
      </c>
      <c r="DN18" s="1" t="s">
        <v>549</v>
      </c>
      <c r="DO18" s="62"/>
      <c r="DP18" s="62"/>
    </row>
    <row r="19" spans="1:120" ht="60" x14ac:dyDescent="0.25">
      <c r="A19" s="39">
        <v>18</v>
      </c>
      <c r="B19" s="98" t="s">
        <v>247</v>
      </c>
      <c r="C19" s="99" t="s">
        <v>248</v>
      </c>
      <c r="D19" s="100">
        <v>27308</v>
      </c>
      <c r="E19" s="40" t="s">
        <v>605</v>
      </c>
      <c r="F19" s="40" t="s">
        <v>249</v>
      </c>
      <c r="G19" s="74" t="s">
        <v>252</v>
      </c>
      <c r="H19" s="40" t="s">
        <v>253</v>
      </c>
      <c r="I19" s="40" t="s">
        <v>113</v>
      </c>
      <c r="J19" s="104" t="s">
        <v>250</v>
      </c>
      <c r="K19" s="104" t="s">
        <v>250</v>
      </c>
      <c r="L19" s="68" t="s">
        <v>251</v>
      </c>
      <c r="M19" s="68" t="s">
        <v>629</v>
      </c>
      <c r="N19" s="68" t="s">
        <v>636</v>
      </c>
      <c r="O19" s="68" t="s">
        <v>123</v>
      </c>
      <c r="P19" s="68" t="s">
        <v>171</v>
      </c>
      <c r="Q19" s="68"/>
      <c r="R19" s="133" t="s">
        <v>587</v>
      </c>
      <c r="S19" s="68" t="s">
        <v>108</v>
      </c>
      <c r="T19" s="104" t="s">
        <v>109</v>
      </c>
      <c r="U19" s="68" t="s">
        <v>123</v>
      </c>
      <c r="V19" s="68" t="s">
        <v>171</v>
      </c>
      <c r="W19" s="68" t="s">
        <v>251</v>
      </c>
      <c r="X19" s="74" t="s">
        <v>252</v>
      </c>
      <c r="Y19" s="40" t="s">
        <v>253</v>
      </c>
      <c r="Z19" s="40" t="s">
        <v>113</v>
      </c>
      <c r="AA19" s="104" t="s">
        <v>254</v>
      </c>
      <c r="AB19" s="40" t="s">
        <v>220</v>
      </c>
      <c r="AC19" s="40" t="s">
        <v>256</v>
      </c>
      <c r="AD19" s="74">
        <v>8005468910</v>
      </c>
      <c r="AE19" s="70"/>
      <c r="AF19" s="71"/>
      <c r="AG19" s="71"/>
      <c r="AH19" s="71"/>
      <c r="AI19" s="71"/>
      <c r="AJ19" s="74"/>
      <c r="AK19" s="74"/>
      <c r="AL19" s="75"/>
      <c r="AM19" s="75"/>
      <c r="AN19" s="75"/>
      <c r="AO19" s="76"/>
      <c r="AP19" s="75"/>
      <c r="AQ19" s="77"/>
      <c r="AR19" s="78"/>
      <c r="AS19" s="75"/>
      <c r="AT19" s="79"/>
      <c r="AU19" s="79"/>
      <c r="AV19" s="79"/>
      <c r="AW19" s="80"/>
      <c r="AX19" s="81"/>
      <c r="AY19" s="82"/>
      <c r="AZ19" s="81"/>
      <c r="BA19" s="82"/>
      <c r="BB19" s="82"/>
      <c r="BC19" s="82"/>
      <c r="BD19" s="82"/>
      <c r="BE19" s="82"/>
      <c r="BF19" s="82"/>
      <c r="BG19" s="82"/>
      <c r="BH19" s="82"/>
      <c r="BI19" s="83"/>
      <c r="BJ19" s="84"/>
      <c r="BK19" s="85"/>
      <c r="BL19" s="84"/>
      <c r="BM19" s="85"/>
      <c r="BN19" s="84"/>
      <c r="BO19" s="85"/>
      <c r="BP19" s="84"/>
      <c r="BQ19" s="85"/>
      <c r="BR19" s="84"/>
      <c r="BS19" s="85"/>
      <c r="BT19" s="84"/>
      <c r="BU19" s="86"/>
      <c r="BV19" s="84"/>
      <c r="BW19" s="86"/>
      <c r="BX19" s="84"/>
      <c r="BY19" s="86"/>
      <c r="BZ19" s="87"/>
      <c r="CA19" s="88"/>
      <c r="CB19" s="89"/>
      <c r="CC19" s="89"/>
      <c r="CD19" s="90"/>
      <c r="CE19" s="91"/>
      <c r="CF19" s="91"/>
      <c r="CG19" s="91"/>
      <c r="CH19" s="91"/>
      <c r="CI19" s="91"/>
      <c r="CJ19" s="91"/>
      <c r="CK19" s="91"/>
      <c r="CL19" s="91"/>
      <c r="CM19" s="133" t="s">
        <v>587</v>
      </c>
      <c r="CN19" s="92"/>
      <c r="CO19" s="247" t="s">
        <v>422</v>
      </c>
      <c r="CP19" s="247" t="s">
        <v>132</v>
      </c>
      <c r="CQ19" s="247" t="s">
        <v>133</v>
      </c>
      <c r="CR19" s="247" t="s">
        <v>387</v>
      </c>
      <c r="CS19" s="25">
        <v>80000</v>
      </c>
      <c r="CT19" s="26">
        <v>60000</v>
      </c>
      <c r="CU19" s="248"/>
      <c r="CV19" s="137">
        <v>300</v>
      </c>
      <c r="CW19" s="137"/>
      <c r="CX19" s="249"/>
      <c r="CY19" s="56">
        <v>70000</v>
      </c>
      <c r="CZ19" s="57">
        <v>55000</v>
      </c>
      <c r="DA19" s="93"/>
      <c r="DB19" s="94"/>
      <c r="DC19" s="95"/>
      <c r="DD19" s="93"/>
      <c r="DE19" s="93"/>
      <c r="DF19" s="93"/>
      <c r="DG19" s="93"/>
      <c r="DH19" s="141">
        <f t="shared" si="18"/>
        <v>0</v>
      </c>
      <c r="DI19" s="141">
        <f t="shared" si="19"/>
        <v>18000000</v>
      </c>
      <c r="DJ19" s="141">
        <f t="shared" si="20"/>
        <v>0</v>
      </c>
      <c r="DK19" s="141">
        <f t="shared" si="21"/>
        <v>0</v>
      </c>
      <c r="DL19" s="141">
        <f t="shared" si="22"/>
        <v>18000000</v>
      </c>
      <c r="DM19" s="291">
        <v>18000000</v>
      </c>
      <c r="DN19" s="1" t="s">
        <v>550</v>
      </c>
      <c r="DO19" s="62"/>
      <c r="DP19" s="62"/>
    </row>
    <row r="20" spans="1:120" ht="60" x14ac:dyDescent="0.25">
      <c r="A20" s="39">
        <v>19</v>
      </c>
      <c r="B20" s="98" t="s">
        <v>257</v>
      </c>
      <c r="C20" s="99" t="s">
        <v>258</v>
      </c>
      <c r="D20" s="100">
        <v>29252</v>
      </c>
      <c r="E20" s="40" t="s">
        <v>613</v>
      </c>
      <c r="F20" s="40" t="s">
        <v>259</v>
      </c>
      <c r="G20" s="74" t="s">
        <v>262</v>
      </c>
      <c r="H20" s="74" t="s">
        <v>263</v>
      </c>
      <c r="I20" s="40" t="s">
        <v>113</v>
      </c>
      <c r="J20" s="68" t="s">
        <v>260</v>
      </c>
      <c r="K20" s="68" t="s">
        <v>260</v>
      </c>
      <c r="L20" s="68" t="s">
        <v>261</v>
      </c>
      <c r="M20" s="68" t="s">
        <v>629</v>
      </c>
      <c r="N20" s="68" t="s">
        <v>637</v>
      </c>
      <c r="O20" s="68" t="s">
        <v>123</v>
      </c>
      <c r="P20" s="68" t="s">
        <v>171</v>
      </c>
      <c r="Q20" s="68"/>
      <c r="R20" s="133" t="s">
        <v>588</v>
      </c>
      <c r="S20" s="68" t="s">
        <v>108</v>
      </c>
      <c r="T20" s="68" t="s">
        <v>109</v>
      </c>
      <c r="U20" s="68" t="s">
        <v>123</v>
      </c>
      <c r="V20" s="68" t="s">
        <v>171</v>
      </c>
      <c r="W20" s="68" t="s">
        <v>261</v>
      </c>
      <c r="X20" s="74" t="s">
        <v>262</v>
      </c>
      <c r="Y20" s="74" t="s">
        <v>263</v>
      </c>
      <c r="Z20" s="40" t="s">
        <v>113</v>
      </c>
      <c r="AA20" s="74" t="s">
        <v>264</v>
      </c>
      <c r="AB20" s="40" t="s">
        <v>381</v>
      </c>
      <c r="AC20" s="40" t="s">
        <v>256</v>
      </c>
      <c r="AD20" s="74">
        <v>8324305937</v>
      </c>
      <c r="AE20" s="70"/>
      <c r="AF20" s="71"/>
      <c r="AG20" s="71"/>
      <c r="AH20" s="71"/>
      <c r="AI20" s="71"/>
      <c r="AJ20" s="74"/>
      <c r="AK20" s="74"/>
      <c r="AL20" s="75"/>
      <c r="AM20" s="75"/>
      <c r="AN20" s="75"/>
      <c r="AO20" s="76"/>
      <c r="AP20" s="75"/>
      <c r="AQ20" s="77"/>
      <c r="AR20" s="78"/>
      <c r="AS20" s="75"/>
      <c r="AT20" s="79"/>
      <c r="AU20" s="79"/>
      <c r="AV20" s="79"/>
      <c r="AW20" s="80"/>
      <c r="AX20" s="81"/>
      <c r="AY20" s="82"/>
      <c r="AZ20" s="81"/>
      <c r="BA20" s="82"/>
      <c r="BB20" s="82"/>
      <c r="BC20" s="82"/>
      <c r="BD20" s="82"/>
      <c r="BE20" s="82"/>
      <c r="BF20" s="82"/>
      <c r="BG20" s="82"/>
      <c r="BH20" s="82"/>
      <c r="BI20" s="83"/>
      <c r="BJ20" s="84"/>
      <c r="BK20" s="85"/>
      <c r="BL20" s="84"/>
      <c r="BM20" s="85"/>
      <c r="BN20" s="84"/>
      <c r="BO20" s="85"/>
      <c r="BP20" s="84"/>
      <c r="BQ20" s="85"/>
      <c r="BR20" s="84"/>
      <c r="BS20" s="85"/>
      <c r="BT20" s="84"/>
      <c r="BU20" s="86"/>
      <c r="BV20" s="84"/>
      <c r="BW20" s="86"/>
      <c r="BX20" s="84"/>
      <c r="BY20" s="86"/>
      <c r="BZ20" s="87"/>
      <c r="CA20" s="88"/>
      <c r="CB20" s="89"/>
      <c r="CC20" s="89"/>
      <c r="CD20" s="90"/>
      <c r="CE20" s="91"/>
      <c r="CF20" s="91"/>
      <c r="CG20" s="91"/>
      <c r="CH20" s="91"/>
      <c r="CI20" s="91"/>
      <c r="CJ20" s="91"/>
      <c r="CK20" s="91"/>
      <c r="CL20" s="91"/>
      <c r="CM20" s="133" t="s">
        <v>588</v>
      </c>
      <c r="CN20" s="92"/>
      <c r="CO20" s="247" t="s">
        <v>423</v>
      </c>
      <c r="CP20" s="247" t="s">
        <v>132</v>
      </c>
      <c r="CQ20" s="247" t="s">
        <v>133</v>
      </c>
      <c r="CR20" s="247" t="s">
        <v>387</v>
      </c>
      <c r="CS20" s="25">
        <v>80000</v>
      </c>
      <c r="CT20" s="26">
        <v>60000</v>
      </c>
      <c r="CU20" s="248">
        <v>90</v>
      </c>
      <c r="CV20" s="137">
        <v>120</v>
      </c>
      <c r="CW20" s="137"/>
      <c r="CX20" s="249"/>
      <c r="CY20" s="56">
        <v>70000</v>
      </c>
      <c r="CZ20" s="57">
        <v>55000</v>
      </c>
      <c r="DA20" s="93"/>
      <c r="DB20" s="94"/>
      <c r="DC20" s="95"/>
      <c r="DD20" s="93"/>
      <c r="DE20" s="93"/>
      <c r="DF20" s="93"/>
      <c r="DG20" s="93"/>
      <c r="DH20" s="141">
        <f t="shared" si="18"/>
        <v>7200000</v>
      </c>
      <c r="DI20" s="141">
        <f t="shared" si="19"/>
        <v>7200000</v>
      </c>
      <c r="DJ20" s="141">
        <f t="shared" si="20"/>
        <v>0</v>
      </c>
      <c r="DK20" s="141">
        <f t="shared" si="21"/>
        <v>0</v>
      </c>
      <c r="DL20" s="141">
        <f t="shared" si="22"/>
        <v>14400000</v>
      </c>
      <c r="DM20" s="291">
        <v>14400000</v>
      </c>
      <c r="DN20" s="1" t="s">
        <v>547</v>
      </c>
      <c r="DO20" s="62"/>
      <c r="DP20" s="62"/>
    </row>
    <row r="21" spans="1:120" ht="60" x14ac:dyDescent="0.25">
      <c r="A21" s="39">
        <v>20</v>
      </c>
      <c r="B21" s="117" t="s">
        <v>266</v>
      </c>
      <c r="C21" s="99" t="s">
        <v>267</v>
      </c>
      <c r="D21" s="100">
        <v>30349</v>
      </c>
      <c r="E21" s="40" t="s">
        <v>605</v>
      </c>
      <c r="F21" s="40" t="s">
        <v>268</v>
      </c>
      <c r="G21" s="74" t="s">
        <v>271</v>
      </c>
      <c r="H21" s="74" t="s">
        <v>272</v>
      </c>
      <c r="I21" s="40" t="s">
        <v>113</v>
      </c>
      <c r="J21" s="68" t="s">
        <v>269</v>
      </c>
      <c r="K21" s="68" t="s">
        <v>269</v>
      </c>
      <c r="L21" s="68" t="s">
        <v>270</v>
      </c>
      <c r="M21" s="68" t="s">
        <v>629</v>
      </c>
      <c r="N21" s="68" t="s">
        <v>632</v>
      </c>
      <c r="O21" s="68" t="s">
        <v>159</v>
      </c>
      <c r="P21" s="68" t="s">
        <v>207</v>
      </c>
      <c r="Q21" s="68"/>
      <c r="R21" s="133" t="s">
        <v>585</v>
      </c>
      <c r="S21" s="68" t="s">
        <v>108</v>
      </c>
      <c r="T21" s="68" t="s">
        <v>109</v>
      </c>
      <c r="U21" s="68" t="s">
        <v>159</v>
      </c>
      <c r="V21" s="68" t="s">
        <v>207</v>
      </c>
      <c r="W21" s="68" t="s">
        <v>270</v>
      </c>
      <c r="X21" s="74" t="s">
        <v>271</v>
      </c>
      <c r="Y21" s="74" t="s">
        <v>272</v>
      </c>
      <c r="Z21" s="40" t="s">
        <v>113</v>
      </c>
      <c r="AA21" s="74" t="s">
        <v>273</v>
      </c>
      <c r="AB21" s="40" t="s">
        <v>128</v>
      </c>
      <c r="AC21" s="40" t="s">
        <v>129</v>
      </c>
      <c r="AD21" s="74" t="s">
        <v>274</v>
      </c>
      <c r="AE21" s="44"/>
      <c r="AF21" s="45"/>
      <c r="AG21" s="45"/>
      <c r="AH21" s="45"/>
      <c r="AI21" s="45"/>
      <c r="AJ21" s="74"/>
      <c r="AK21" s="74"/>
      <c r="AL21" s="75"/>
      <c r="AM21" s="75"/>
      <c r="AN21" s="75"/>
      <c r="AO21" s="75"/>
      <c r="AP21" s="75"/>
      <c r="AQ21" s="77"/>
      <c r="AR21" s="78"/>
      <c r="AS21" s="75"/>
      <c r="AT21" s="79"/>
      <c r="AU21" s="79"/>
      <c r="AV21" s="79"/>
      <c r="AW21" s="79"/>
      <c r="AX21" s="81"/>
      <c r="AY21" s="82"/>
      <c r="AZ21" s="81"/>
      <c r="BA21" s="82"/>
      <c r="BB21" s="82"/>
      <c r="BC21" s="82"/>
      <c r="BD21" s="82"/>
      <c r="BE21" s="82"/>
      <c r="BF21" s="82"/>
      <c r="BG21" s="82"/>
      <c r="BH21" s="82"/>
      <c r="BI21" s="83"/>
      <c r="BJ21" s="84"/>
      <c r="BK21" s="85"/>
      <c r="BL21" s="84"/>
      <c r="BM21" s="85"/>
      <c r="BN21" s="84"/>
      <c r="BO21" s="85"/>
      <c r="BP21" s="84"/>
      <c r="BQ21" s="85"/>
      <c r="BR21" s="84"/>
      <c r="BS21" s="85"/>
      <c r="BT21" s="84"/>
      <c r="BU21" s="86"/>
      <c r="BV21" s="84"/>
      <c r="BW21" s="86"/>
      <c r="BX21" s="84"/>
      <c r="BY21" s="86"/>
      <c r="BZ21" s="87"/>
      <c r="CA21" s="88"/>
      <c r="CB21" s="89"/>
      <c r="CC21" s="89"/>
      <c r="CD21" s="90"/>
      <c r="CE21" s="91"/>
      <c r="CF21" s="91"/>
      <c r="CG21" s="91"/>
      <c r="CH21" s="91"/>
      <c r="CI21" s="91"/>
      <c r="CJ21" s="91"/>
      <c r="CK21" s="91"/>
      <c r="CL21" s="91"/>
      <c r="CM21" s="133" t="s">
        <v>585</v>
      </c>
      <c r="CN21" s="92"/>
      <c r="CO21" s="247" t="s">
        <v>424</v>
      </c>
      <c r="CP21" s="247" t="s">
        <v>132</v>
      </c>
      <c r="CQ21" s="247" t="s">
        <v>133</v>
      </c>
      <c r="CR21" s="247" t="s">
        <v>387</v>
      </c>
      <c r="CS21" s="25">
        <v>80000</v>
      </c>
      <c r="CT21" s="26">
        <v>60000</v>
      </c>
      <c r="CU21" s="248">
        <v>30</v>
      </c>
      <c r="CV21" s="137">
        <v>90</v>
      </c>
      <c r="CW21" s="137"/>
      <c r="CX21" s="249"/>
      <c r="CY21" s="56">
        <v>70000</v>
      </c>
      <c r="CZ21" s="57">
        <v>55000</v>
      </c>
      <c r="DA21" s="93"/>
      <c r="DB21" s="94"/>
      <c r="DC21" s="95"/>
      <c r="DD21" s="93"/>
      <c r="DE21" s="93"/>
      <c r="DF21" s="93"/>
      <c r="DG21" s="93"/>
      <c r="DH21" s="141">
        <f t="shared" si="18"/>
        <v>2400000</v>
      </c>
      <c r="DI21" s="141">
        <f t="shared" si="19"/>
        <v>5400000</v>
      </c>
      <c r="DJ21" s="141">
        <f t="shared" si="20"/>
        <v>0</v>
      </c>
      <c r="DK21" s="141">
        <f t="shared" si="21"/>
        <v>0</v>
      </c>
      <c r="DL21" s="141">
        <f t="shared" si="22"/>
        <v>7800000</v>
      </c>
      <c r="DM21" s="291">
        <v>7800000</v>
      </c>
      <c r="DN21" s="1" t="s">
        <v>551</v>
      </c>
      <c r="DO21" s="62"/>
      <c r="DP21" s="62"/>
    </row>
    <row r="22" spans="1:120" ht="75" x14ac:dyDescent="0.25">
      <c r="A22" s="39">
        <v>21</v>
      </c>
      <c r="B22" s="98" t="s">
        <v>275</v>
      </c>
      <c r="C22" s="99" t="s">
        <v>276</v>
      </c>
      <c r="D22" s="74" t="s">
        <v>277</v>
      </c>
      <c r="E22" s="40" t="s">
        <v>605</v>
      </c>
      <c r="F22" s="40" t="s">
        <v>180</v>
      </c>
      <c r="G22" s="74" t="s">
        <v>281</v>
      </c>
      <c r="H22" s="74" t="s">
        <v>282</v>
      </c>
      <c r="I22" s="40" t="s">
        <v>113</v>
      </c>
      <c r="J22" s="68" t="s">
        <v>278</v>
      </c>
      <c r="K22" s="68" t="s">
        <v>278</v>
      </c>
      <c r="L22" s="68" t="s">
        <v>280</v>
      </c>
      <c r="M22" s="68" t="s">
        <v>629</v>
      </c>
      <c r="N22" s="68" t="s">
        <v>638</v>
      </c>
      <c r="O22" s="68" t="s">
        <v>279</v>
      </c>
      <c r="P22" s="68" t="s">
        <v>207</v>
      </c>
      <c r="Q22" s="68"/>
      <c r="R22" s="133" t="s">
        <v>589</v>
      </c>
      <c r="S22" s="68" t="s">
        <v>108</v>
      </c>
      <c r="T22" s="68" t="s">
        <v>109</v>
      </c>
      <c r="U22" s="68" t="s">
        <v>279</v>
      </c>
      <c r="V22" s="68" t="s">
        <v>207</v>
      </c>
      <c r="W22" s="68" t="s">
        <v>280</v>
      </c>
      <c r="X22" s="74" t="s">
        <v>281</v>
      </c>
      <c r="Y22" s="74" t="s">
        <v>282</v>
      </c>
      <c r="Z22" s="40" t="s">
        <v>113</v>
      </c>
      <c r="AA22" s="74" t="s">
        <v>283</v>
      </c>
      <c r="AB22" s="40" t="s">
        <v>128</v>
      </c>
      <c r="AC22" s="40" t="s">
        <v>129</v>
      </c>
      <c r="AD22" s="74" t="s">
        <v>284</v>
      </c>
      <c r="AE22" s="70"/>
      <c r="AF22" s="71"/>
      <c r="AG22" s="71"/>
      <c r="AH22" s="71"/>
      <c r="AI22" s="71"/>
      <c r="AJ22" s="74"/>
      <c r="AK22" s="74"/>
      <c r="AL22" s="75"/>
      <c r="AM22" s="75"/>
      <c r="AN22" s="75"/>
      <c r="AO22" s="76"/>
      <c r="AP22" s="75"/>
      <c r="AQ22" s="77"/>
      <c r="AR22" s="78"/>
      <c r="AS22" s="75"/>
      <c r="AT22" s="79"/>
      <c r="AU22" s="79"/>
      <c r="AV22" s="79"/>
      <c r="AW22" s="80"/>
      <c r="AX22" s="81"/>
      <c r="AY22" s="82"/>
      <c r="AZ22" s="81"/>
      <c r="BA22" s="82"/>
      <c r="BB22" s="82"/>
      <c r="BC22" s="82"/>
      <c r="BD22" s="82"/>
      <c r="BE22" s="82"/>
      <c r="BF22" s="82"/>
      <c r="BG22" s="82"/>
      <c r="BH22" s="82"/>
      <c r="BI22" s="83"/>
      <c r="BJ22" s="84"/>
      <c r="BK22" s="85"/>
      <c r="BL22" s="84"/>
      <c r="BM22" s="85"/>
      <c r="BN22" s="84"/>
      <c r="BO22" s="85"/>
      <c r="BP22" s="84"/>
      <c r="BQ22" s="85"/>
      <c r="BR22" s="84"/>
      <c r="BS22" s="85"/>
      <c r="BT22" s="84"/>
      <c r="BU22" s="86"/>
      <c r="BV22" s="84"/>
      <c r="BW22" s="86"/>
      <c r="BX22" s="84"/>
      <c r="BY22" s="86"/>
      <c r="BZ22" s="87"/>
      <c r="CA22" s="88"/>
      <c r="CB22" s="89"/>
      <c r="CC22" s="89"/>
      <c r="CD22" s="90"/>
      <c r="CE22" s="91"/>
      <c r="CF22" s="91"/>
      <c r="CG22" s="91"/>
      <c r="CH22" s="91"/>
      <c r="CI22" s="91"/>
      <c r="CJ22" s="91"/>
      <c r="CK22" s="91"/>
      <c r="CL22" s="91"/>
      <c r="CM22" s="133" t="s">
        <v>589</v>
      </c>
      <c r="CN22" s="92"/>
      <c r="CO22" s="247" t="s">
        <v>425</v>
      </c>
      <c r="CP22" s="247" t="s">
        <v>132</v>
      </c>
      <c r="CQ22" s="247" t="s">
        <v>133</v>
      </c>
      <c r="CR22" s="247" t="s">
        <v>387</v>
      </c>
      <c r="CS22" s="25">
        <v>80000</v>
      </c>
      <c r="CT22" s="26">
        <v>60000</v>
      </c>
      <c r="CU22" s="248">
        <v>120</v>
      </c>
      <c r="CV22" s="137">
        <v>180</v>
      </c>
      <c r="CW22" s="137"/>
      <c r="CX22" s="249"/>
      <c r="CY22" s="56">
        <v>70000</v>
      </c>
      <c r="CZ22" s="57">
        <v>55000</v>
      </c>
      <c r="DA22" s="93"/>
      <c r="DB22" s="94"/>
      <c r="DC22" s="95"/>
      <c r="DD22" s="93"/>
      <c r="DE22" s="93"/>
      <c r="DF22" s="93"/>
      <c r="DG22" s="93"/>
      <c r="DH22" s="141">
        <f t="shared" si="18"/>
        <v>9600000</v>
      </c>
      <c r="DI22" s="141">
        <f t="shared" si="19"/>
        <v>10800000</v>
      </c>
      <c r="DJ22" s="141">
        <f t="shared" si="20"/>
        <v>0</v>
      </c>
      <c r="DK22" s="141">
        <f t="shared" si="21"/>
        <v>0</v>
      </c>
      <c r="DL22" s="141">
        <f t="shared" si="22"/>
        <v>20400000</v>
      </c>
      <c r="DM22" s="291">
        <v>20400000</v>
      </c>
      <c r="DN22" s="1" t="s">
        <v>552</v>
      </c>
      <c r="DO22" s="62"/>
      <c r="DP22" s="62"/>
    </row>
    <row r="23" spans="1:120" ht="75" x14ac:dyDescent="0.25">
      <c r="A23" s="39">
        <v>22</v>
      </c>
      <c r="B23" s="98" t="s">
        <v>285</v>
      </c>
      <c r="C23" s="99" t="s">
        <v>286</v>
      </c>
      <c r="D23" s="74" t="s">
        <v>287</v>
      </c>
      <c r="E23" s="40" t="s">
        <v>605</v>
      </c>
      <c r="F23" s="40" t="s">
        <v>268</v>
      </c>
      <c r="G23" s="74" t="s">
        <v>291</v>
      </c>
      <c r="H23" s="100" t="s">
        <v>292</v>
      </c>
      <c r="I23" s="40" t="s">
        <v>113</v>
      </c>
      <c r="J23" s="68" t="s">
        <v>288</v>
      </c>
      <c r="K23" s="68" t="s">
        <v>288</v>
      </c>
      <c r="L23" s="68" t="s">
        <v>290</v>
      </c>
      <c r="M23" s="68" t="s">
        <v>629</v>
      </c>
      <c r="N23" s="68" t="s">
        <v>632</v>
      </c>
      <c r="O23" s="68" t="s">
        <v>123</v>
      </c>
      <c r="P23" s="68"/>
      <c r="Q23" s="68"/>
      <c r="R23" s="133" t="s">
        <v>590</v>
      </c>
      <c r="S23" s="68" t="s">
        <v>108</v>
      </c>
      <c r="T23" s="68" t="s">
        <v>289</v>
      </c>
      <c r="U23" s="68" t="s">
        <v>123</v>
      </c>
      <c r="V23" s="68"/>
      <c r="W23" s="68" t="s">
        <v>290</v>
      </c>
      <c r="X23" s="74" t="s">
        <v>291</v>
      </c>
      <c r="Y23" s="100" t="s">
        <v>292</v>
      </c>
      <c r="Z23" s="40" t="s">
        <v>113</v>
      </c>
      <c r="AA23" s="74" t="s">
        <v>293</v>
      </c>
      <c r="AB23" s="40" t="s">
        <v>128</v>
      </c>
      <c r="AC23" s="40" t="s">
        <v>129</v>
      </c>
      <c r="AD23" s="74">
        <v>307108180</v>
      </c>
      <c r="AE23" s="70"/>
      <c r="AF23" s="71"/>
      <c r="AG23" s="71"/>
      <c r="AH23" s="71"/>
      <c r="AI23" s="71"/>
      <c r="AJ23" s="74"/>
      <c r="AK23" s="74"/>
      <c r="AL23" s="75"/>
      <c r="AM23" s="75"/>
      <c r="AN23" s="75"/>
      <c r="AO23" s="76"/>
      <c r="AP23" s="75"/>
      <c r="AQ23" s="77"/>
      <c r="AR23" s="78"/>
      <c r="AS23" s="75"/>
      <c r="AT23" s="80"/>
      <c r="AU23" s="80"/>
      <c r="AV23" s="80"/>
      <c r="AW23" s="80"/>
      <c r="AX23" s="81"/>
      <c r="AY23" s="82"/>
      <c r="AZ23" s="81"/>
      <c r="BA23" s="82"/>
      <c r="BB23" s="82"/>
      <c r="BC23" s="82"/>
      <c r="BD23" s="82"/>
      <c r="BE23" s="82"/>
      <c r="BF23" s="82"/>
      <c r="BG23" s="82"/>
      <c r="BH23" s="82"/>
      <c r="BI23" s="83"/>
      <c r="BJ23" s="84"/>
      <c r="BK23" s="85"/>
      <c r="BL23" s="84"/>
      <c r="BM23" s="85"/>
      <c r="BN23" s="84"/>
      <c r="BO23" s="85"/>
      <c r="BP23" s="84"/>
      <c r="BQ23" s="85"/>
      <c r="BR23" s="84"/>
      <c r="BS23" s="85"/>
      <c r="BT23" s="84"/>
      <c r="BU23" s="86"/>
      <c r="BV23" s="84"/>
      <c r="BW23" s="86"/>
      <c r="BX23" s="84"/>
      <c r="BY23" s="86"/>
      <c r="BZ23" s="87"/>
      <c r="CA23" s="88"/>
      <c r="CB23" s="89"/>
      <c r="CC23" s="89"/>
      <c r="CD23" s="90"/>
      <c r="CE23" s="91"/>
      <c r="CF23" s="91"/>
      <c r="CG23" s="91"/>
      <c r="CH23" s="91"/>
      <c r="CI23" s="91"/>
      <c r="CJ23" s="91"/>
      <c r="CK23" s="91"/>
      <c r="CL23" s="91"/>
      <c r="CM23" s="133" t="s">
        <v>590</v>
      </c>
      <c r="CN23" s="92"/>
      <c r="CO23" s="247" t="s">
        <v>426</v>
      </c>
      <c r="CP23" s="247" t="s">
        <v>132</v>
      </c>
      <c r="CQ23" s="247" t="s">
        <v>133</v>
      </c>
      <c r="CR23" s="247" t="s">
        <v>387</v>
      </c>
      <c r="CS23" s="25">
        <v>80000</v>
      </c>
      <c r="CT23" s="26">
        <v>60000</v>
      </c>
      <c r="CU23" s="248">
        <v>90</v>
      </c>
      <c r="CV23" s="137">
        <v>510</v>
      </c>
      <c r="CW23" s="137"/>
      <c r="CX23" s="249"/>
      <c r="CY23" s="56">
        <v>70000</v>
      </c>
      <c r="CZ23" s="57">
        <v>55000</v>
      </c>
      <c r="DA23" s="93"/>
      <c r="DB23" s="94"/>
      <c r="DC23" s="95"/>
      <c r="DD23" s="93"/>
      <c r="DE23" s="93"/>
      <c r="DF23" s="93"/>
      <c r="DG23" s="93"/>
      <c r="DH23" s="141">
        <f t="shared" si="18"/>
        <v>7200000</v>
      </c>
      <c r="DI23" s="141">
        <f t="shared" si="19"/>
        <v>30600000</v>
      </c>
      <c r="DJ23" s="141">
        <f t="shared" si="20"/>
        <v>0</v>
      </c>
      <c r="DK23" s="141">
        <f t="shared" si="21"/>
        <v>0</v>
      </c>
      <c r="DL23" s="141">
        <f t="shared" si="22"/>
        <v>37800000</v>
      </c>
      <c r="DM23" s="291">
        <v>37800000</v>
      </c>
      <c r="DN23" s="1" t="s">
        <v>553</v>
      </c>
      <c r="DO23" s="62"/>
      <c r="DP23" s="62"/>
    </row>
    <row r="24" spans="1:120" ht="60" x14ac:dyDescent="0.25">
      <c r="A24" s="39">
        <v>23</v>
      </c>
      <c r="B24" s="98" t="s">
        <v>294</v>
      </c>
      <c r="C24" s="99" t="s">
        <v>295</v>
      </c>
      <c r="D24" s="100" t="s">
        <v>296</v>
      </c>
      <c r="E24" s="40" t="s">
        <v>605</v>
      </c>
      <c r="F24" s="40" t="s">
        <v>180</v>
      </c>
      <c r="G24" s="74" t="s">
        <v>299</v>
      </c>
      <c r="H24" s="74" t="s">
        <v>300</v>
      </c>
      <c r="I24" s="40" t="s">
        <v>113</v>
      </c>
      <c r="J24" s="104" t="s">
        <v>297</v>
      </c>
      <c r="K24" s="104" t="s">
        <v>297</v>
      </c>
      <c r="L24" s="68" t="s">
        <v>298</v>
      </c>
      <c r="M24" s="104" t="s">
        <v>608</v>
      </c>
      <c r="N24" s="104" t="s">
        <v>641</v>
      </c>
      <c r="O24" s="68"/>
      <c r="P24" s="68" t="s">
        <v>171</v>
      </c>
      <c r="Q24" s="68"/>
      <c r="R24" s="133" t="s">
        <v>591</v>
      </c>
      <c r="S24" s="68" t="s">
        <v>108</v>
      </c>
      <c r="T24" s="104" t="s">
        <v>109</v>
      </c>
      <c r="U24" s="68"/>
      <c r="V24" s="68" t="s">
        <v>171</v>
      </c>
      <c r="W24" s="68" t="s">
        <v>298</v>
      </c>
      <c r="X24" s="74" t="s">
        <v>299</v>
      </c>
      <c r="Y24" s="74" t="s">
        <v>300</v>
      </c>
      <c r="Z24" s="40" t="s">
        <v>113</v>
      </c>
      <c r="AA24" s="74" t="s">
        <v>301</v>
      </c>
      <c r="AB24" s="40" t="s">
        <v>128</v>
      </c>
      <c r="AC24" s="40" t="s">
        <v>129</v>
      </c>
      <c r="AD24" s="74" t="s">
        <v>302</v>
      </c>
      <c r="AE24" s="70"/>
      <c r="AF24" s="71"/>
      <c r="AG24" s="71"/>
      <c r="AH24" s="71"/>
      <c r="AI24" s="71"/>
      <c r="AJ24" s="74"/>
      <c r="AK24" s="74"/>
      <c r="AL24" s="76"/>
      <c r="AM24" s="75"/>
      <c r="AN24" s="75"/>
      <c r="AO24" s="76"/>
      <c r="AP24" s="75"/>
      <c r="AQ24" s="77"/>
      <c r="AR24" s="78"/>
      <c r="AS24" s="75"/>
      <c r="AT24" s="79"/>
      <c r="AU24" s="79"/>
      <c r="AV24" s="79"/>
      <c r="AW24" s="80"/>
      <c r="AX24" s="81"/>
      <c r="AY24" s="82"/>
      <c r="AZ24" s="81"/>
      <c r="BA24" s="82"/>
      <c r="BB24" s="82"/>
      <c r="BC24" s="82"/>
      <c r="BD24" s="82"/>
      <c r="BE24" s="82"/>
      <c r="BF24" s="82"/>
      <c r="BG24" s="82"/>
      <c r="BH24" s="82"/>
      <c r="BI24" s="83"/>
      <c r="BJ24" s="84"/>
      <c r="BK24" s="85"/>
      <c r="BL24" s="84"/>
      <c r="BM24" s="85"/>
      <c r="BN24" s="84"/>
      <c r="BO24" s="85"/>
      <c r="BP24" s="84"/>
      <c r="BQ24" s="85"/>
      <c r="BR24" s="84"/>
      <c r="BS24" s="85"/>
      <c r="BT24" s="84"/>
      <c r="BU24" s="86"/>
      <c r="BV24" s="84"/>
      <c r="BW24" s="86"/>
      <c r="BX24" s="84"/>
      <c r="BY24" s="86"/>
      <c r="BZ24" s="87"/>
      <c r="CA24" s="88"/>
      <c r="CB24" s="89"/>
      <c r="CC24" s="89"/>
      <c r="CD24" s="90"/>
      <c r="CE24" s="91"/>
      <c r="CF24" s="91"/>
      <c r="CG24" s="91"/>
      <c r="CH24" s="91"/>
      <c r="CI24" s="91"/>
      <c r="CJ24" s="91"/>
      <c r="CK24" s="91"/>
      <c r="CL24" s="91"/>
      <c r="CM24" s="133" t="s">
        <v>591</v>
      </c>
      <c r="CN24" s="92"/>
      <c r="CO24" s="247" t="s">
        <v>427</v>
      </c>
      <c r="CP24" s="247" t="s">
        <v>132</v>
      </c>
      <c r="CQ24" s="247" t="s">
        <v>133</v>
      </c>
      <c r="CR24" s="247" t="s">
        <v>387</v>
      </c>
      <c r="CS24" s="25">
        <v>80000</v>
      </c>
      <c r="CT24" s="26">
        <v>60000</v>
      </c>
      <c r="CU24" s="248">
        <v>60</v>
      </c>
      <c r="CV24" s="137"/>
      <c r="CW24" s="137"/>
      <c r="CX24" s="249"/>
      <c r="CY24" s="56">
        <v>70000</v>
      </c>
      <c r="CZ24" s="57">
        <v>55000</v>
      </c>
      <c r="DA24" s="93"/>
      <c r="DB24" s="94"/>
      <c r="DC24" s="95"/>
      <c r="DD24" s="93"/>
      <c r="DE24" s="93"/>
      <c r="DF24" s="93"/>
      <c r="DG24" s="93"/>
      <c r="DH24" s="141">
        <f t="shared" si="18"/>
        <v>4800000</v>
      </c>
      <c r="DI24" s="141">
        <f t="shared" si="19"/>
        <v>0</v>
      </c>
      <c r="DJ24" s="141">
        <f t="shared" si="20"/>
        <v>0</v>
      </c>
      <c r="DK24" s="141">
        <f t="shared" si="21"/>
        <v>0</v>
      </c>
      <c r="DL24" s="141">
        <f t="shared" si="22"/>
        <v>4800000</v>
      </c>
      <c r="DM24" s="291">
        <v>4800000</v>
      </c>
      <c r="DN24" s="1" t="s">
        <v>517</v>
      </c>
      <c r="DO24" s="62"/>
      <c r="DP24" s="62"/>
    </row>
    <row r="25" spans="1:120" ht="73.5" customHeight="1" x14ac:dyDescent="0.25">
      <c r="A25" s="39">
        <v>24</v>
      </c>
      <c r="B25" s="98" t="s">
        <v>303</v>
      </c>
      <c r="C25" s="99" t="s">
        <v>304</v>
      </c>
      <c r="D25" s="74" t="s">
        <v>370</v>
      </c>
      <c r="E25" s="40" t="s">
        <v>605</v>
      </c>
      <c r="F25" s="166" t="s">
        <v>371</v>
      </c>
      <c r="G25" s="74" t="s">
        <v>374</v>
      </c>
      <c r="H25" s="74" t="s">
        <v>375</v>
      </c>
      <c r="I25" s="104" t="s">
        <v>324</v>
      </c>
      <c r="J25" s="165" t="s">
        <v>372</v>
      </c>
      <c r="K25" s="165" t="s">
        <v>372</v>
      </c>
      <c r="L25" s="68" t="s">
        <v>373</v>
      </c>
      <c r="M25" s="166" t="s">
        <v>629</v>
      </c>
      <c r="N25" s="166" t="s">
        <v>639</v>
      </c>
      <c r="O25" s="145" t="s">
        <v>319</v>
      </c>
      <c r="P25" s="144" t="s">
        <v>160</v>
      </c>
      <c r="Q25" s="144"/>
      <c r="R25" s="133" t="s">
        <v>592</v>
      </c>
      <c r="S25" s="68" t="s">
        <v>108</v>
      </c>
      <c r="T25" s="104" t="s">
        <v>109</v>
      </c>
      <c r="U25" s="145" t="s">
        <v>319</v>
      </c>
      <c r="V25" s="144" t="s">
        <v>160</v>
      </c>
      <c r="W25" s="68" t="s">
        <v>373</v>
      </c>
      <c r="X25" s="74" t="s">
        <v>374</v>
      </c>
      <c r="Y25" s="74" t="s">
        <v>375</v>
      </c>
      <c r="Z25" s="104" t="s">
        <v>324</v>
      </c>
      <c r="AA25" s="74" t="s">
        <v>376</v>
      </c>
      <c r="AB25" s="166" t="s">
        <v>377</v>
      </c>
      <c r="AC25" s="40" t="s">
        <v>256</v>
      </c>
      <c r="AD25" s="74" t="s">
        <v>378</v>
      </c>
      <c r="AE25" s="118"/>
      <c r="AF25" s="71"/>
      <c r="AG25" s="71"/>
      <c r="AH25" s="71"/>
      <c r="AI25" s="71"/>
      <c r="AJ25" s="74"/>
      <c r="AK25" s="74"/>
      <c r="AL25" s="79"/>
      <c r="AM25" s="79"/>
      <c r="AN25" s="75"/>
      <c r="AO25" s="76"/>
      <c r="AP25" s="75"/>
      <c r="AQ25" s="77"/>
      <c r="AR25" s="78"/>
      <c r="AS25" s="75"/>
      <c r="AT25" s="79"/>
      <c r="AU25" s="79"/>
      <c r="AV25" s="79"/>
      <c r="AW25" s="80"/>
      <c r="AX25" s="81"/>
      <c r="AY25" s="82"/>
      <c r="AZ25" s="81"/>
      <c r="BA25" s="82"/>
      <c r="BB25" s="82"/>
      <c r="BC25" s="82"/>
      <c r="BD25" s="82"/>
      <c r="BE25" s="82"/>
      <c r="BF25" s="82"/>
      <c r="BG25" s="82"/>
      <c r="BH25" s="82"/>
      <c r="BI25" s="83"/>
      <c r="BJ25" s="84"/>
      <c r="BK25" s="85"/>
      <c r="BL25" s="84"/>
      <c r="BM25" s="85"/>
      <c r="BN25" s="84"/>
      <c r="BO25" s="85"/>
      <c r="BP25" s="84"/>
      <c r="BQ25" s="85"/>
      <c r="BR25" s="84"/>
      <c r="BS25" s="85"/>
      <c r="BT25" s="84"/>
      <c r="BU25" s="86"/>
      <c r="BV25" s="84"/>
      <c r="BW25" s="86"/>
      <c r="BX25" s="84"/>
      <c r="BY25" s="86"/>
      <c r="BZ25" s="87"/>
      <c r="CA25" s="88"/>
      <c r="CB25" s="89"/>
      <c r="CC25" s="89"/>
      <c r="CD25" s="90"/>
      <c r="CE25" s="91"/>
      <c r="CF25" s="91"/>
      <c r="CG25" s="91"/>
      <c r="CH25" s="91"/>
      <c r="CI25" s="91"/>
      <c r="CJ25" s="91"/>
      <c r="CK25" s="91"/>
      <c r="CL25" s="91"/>
      <c r="CM25" s="133" t="s">
        <v>592</v>
      </c>
      <c r="CN25" s="92"/>
      <c r="CO25" s="247" t="s">
        <v>428</v>
      </c>
      <c r="CP25" s="247" t="s">
        <v>132</v>
      </c>
      <c r="CQ25" s="247" t="s">
        <v>133</v>
      </c>
      <c r="CR25" s="247" t="s">
        <v>387</v>
      </c>
      <c r="CS25" s="25">
        <v>80000</v>
      </c>
      <c r="CT25" s="26">
        <v>60000</v>
      </c>
      <c r="CU25" s="248">
        <v>120</v>
      </c>
      <c r="CV25" s="137">
        <v>270</v>
      </c>
      <c r="CW25" s="137"/>
      <c r="CX25" s="249"/>
      <c r="CY25" s="56">
        <v>70000</v>
      </c>
      <c r="CZ25" s="57">
        <v>55000</v>
      </c>
      <c r="DA25" s="93"/>
      <c r="DB25" s="94"/>
      <c r="DC25" s="95"/>
      <c r="DD25" s="93"/>
      <c r="DE25" s="93"/>
      <c r="DF25" s="93"/>
      <c r="DG25" s="93"/>
      <c r="DH25" s="141">
        <f t="shared" si="18"/>
        <v>9600000</v>
      </c>
      <c r="DI25" s="141">
        <f t="shared" si="19"/>
        <v>16200000</v>
      </c>
      <c r="DJ25" s="141">
        <f t="shared" si="20"/>
        <v>0</v>
      </c>
      <c r="DK25" s="141">
        <f t="shared" si="21"/>
        <v>0</v>
      </c>
      <c r="DL25" s="141">
        <f t="shared" si="22"/>
        <v>25800000</v>
      </c>
      <c r="DM25" s="291">
        <v>25800000</v>
      </c>
      <c r="DN25" s="1" t="s">
        <v>554</v>
      </c>
      <c r="DO25" s="62"/>
      <c r="DP25" s="62"/>
    </row>
    <row r="26" spans="1:120" ht="60" x14ac:dyDescent="0.25">
      <c r="A26" s="39">
        <v>25</v>
      </c>
      <c r="B26" s="98" t="s">
        <v>305</v>
      </c>
      <c r="C26" s="99" t="s">
        <v>306</v>
      </c>
      <c r="D26" s="119" t="s">
        <v>307</v>
      </c>
      <c r="E26" s="40" t="s">
        <v>605</v>
      </c>
      <c r="F26" s="120" t="s">
        <v>308</v>
      </c>
      <c r="G26" s="119" t="s">
        <v>311</v>
      </c>
      <c r="H26" s="119" t="s">
        <v>312</v>
      </c>
      <c r="I26" s="120" t="s">
        <v>113</v>
      </c>
      <c r="J26" s="121" t="s">
        <v>309</v>
      </c>
      <c r="K26" s="121" t="s">
        <v>309</v>
      </c>
      <c r="L26" s="121" t="s">
        <v>310</v>
      </c>
      <c r="M26" s="121" t="s">
        <v>629</v>
      </c>
      <c r="N26" s="121" t="s">
        <v>632</v>
      </c>
      <c r="O26" s="121" t="s">
        <v>123</v>
      </c>
      <c r="P26" s="121" t="s">
        <v>160</v>
      </c>
      <c r="Q26" s="121"/>
      <c r="R26" s="133" t="s">
        <v>591</v>
      </c>
      <c r="S26" s="121"/>
      <c r="T26" s="121"/>
      <c r="U26" s="121" t="s">
        <v>123</v>
      </c>
      <c r="V26" s="121" t="s">
        <v>160</v>
      </c>
      <c r="W26" s="121" t="s">
        <v>310</v>
      </c>
      <c r="X26" s="119" t="s">
        <v>311</v>
      </c>
      <c r="Y26" s="119" t="s">
        <v>312</v>
      </c>
      <c r="Z26" s="120" t="s">
        <v>113</v>
      </c>
      <c r="AA26" s="119" t="s">
        <v>313</v>
      </c>
      <c r="AB26" s="120" t="s">
        <v>314</v>
      </c>
      <c r="AC26" s="122" t="s">
        <v>315</v>
      </c>
      <c r="AD26" s="74"/>
      <c r="AE26" s="115"/>
      <c r="AF26" s="71"/>
      <c r="AG26" s="71"/>
      <c r="AH26" s="71"/>
      <c r="AI26" s="71"/>
      <c r="AJ26" s="74"/>
      <c r="AK26" s="74"/>
      <c r="AL26" s="75"/>
      <c r="AM26" s="75"/>
      <c r="AN26" s="75"/>
      <c r="AO26" s="76"/>
      <c r="AP26" s="75"/>
      <c r="AQ26" s="77"/>
      <c r="AR26" s="78"/>
      <c r="AS26" s="75"/>
      <c r="AT26" s="79"/>
      <c r="AU26" s="79"/>
      <c r="AV26" s="79"/>
      <c r="AW26" s="80"/>
      <c r="AX26" s="81"/>
      <c r="AY26" s="82"/>
      <c r="AZ26" s="81"/>
      <c r="BA26" s="82"/>
      <c r="BB26" s="82"/>
      <c r="BC26" s="82"/>
      <c r="BD26" s="82"/>
      <c r="BE26" s="82"/>
      <c r="BF26" s="82"/>
      <c r="BG26" s="82"/>
      <c r="BH26" s="82"/>
      <c r="BI26" s="83"/>
      <c r="BJ26" s="84"/>
      <c r="BK26" s="85"/>
      <c r="BL26" s="84"/>
      <c r="BM26" s="85"/>
      <c r="BN26" s="84"/>
      <c r="BO26" s="85"/>
      <c r="BP26" s="84"/>
      <c r="BQ26" s="85"/>
      <c r="BR26" s="84"/>
      <c r="BS26" s="85"/>
      <c r="BT26" s="84"/>
      <c r="BU26" s="86"/>
      <c r="BV26" s="84"/>
      <c r="BW26" s="86"/>
      <c r="BX26" s="84"/>
      <c r="BY26" s="86"/>
      <c r="BZ26" s="87"/>
      <c r="CA26" s="88"/>
      <c r="CB26" s="89"/>
      <c r="CC26" s="89"/>
      <c r="CD26" s="90"/>
      <c r="CE26" s="91"/>
      <c r="CF26" s="91"/>
      <c r="CG26" s="91"/>
      <c r="CH26" s="91"/>
      <c r="CI26" s="91"/>
      <c r="CJ26" s="91"/>
      <c r="CK26" s="91"/>
      <c r="CL26" s="91"/>
      <c r="CM26" s="133" t="s">
        <v>591</v>
      </c>
      <c r="CN26" s="92"/>
      <c r="CO26" s="247" t="s">
        <v>429</v>
      </c>
      <c r="CP26" s="247" t="s">
        <v>132</v>
      </c>
      <c r="CQ26" s="247" t="s">
        <v>133</v>
      </c>
      <c r="CR26" s="247" t="s">
        <v>387</v>
      </c>
      <c r="CS26" s="25">
        <v>80000</v>
      </c>
      <c r="CT26" s="26">
        <v>60000</v>
      </c>
      <c r="CU26" s="248">
        <v>225</v>
      </c>
      <c r="CV26" s="137">
        <v>300</v>
      </c>
      <c r="CW26" s="137"/>
      <c r="CX26" s="249">
        <v>60</v>
      </c>
      <c r="CY26" s="56">
        <v>70000</v>
      </c>
      <c r="CZ26" s="57">
        <v>55000</v>
      </c>
      <c r="DA26" s="93"/>
      <c r="DB26" s="94"/>
      <c r="DC26" s="95"/>
      <c r="DD26" s="93"/>
      <c r="DE26" s="93"/>
      <c r="DF26" s="93"/>
      <c r="DG26" s="93"/>
      <c r="DH26" s="141">
        <f t="shared" si="18"/>
        <v>18000000</v>
      </c>
      <c r="DI26" s="141">
        <f t="shared" si="19"/>
        <v>18000000</v>
      </c>
      <c r="DJ26" s="141">
        <f t="shared" si="20"/>
        <v>0</v>
      </c>
      <c r="DK26" s="141">
        <f t="shared" si="21"/>
        <v>3300000</v>
      </c>
      <c r="DL26" s="141">
        <f t="shared" si="22"/>
        <v>39300000</v>
      </c>
      <c r="DM26" s="291">
        <v>39300000</v>
      </c>
      <c r="DN26" s="1" t="s">
        <v>555</v>
      </c>
      <c r="DO26" s="62"/>
      <c r="DP26" s="62"/>
    </row>
    <row r="27" spans="1:120" ht="90.75" thickBot="1" x14ac:dyDescent="0.3">
      <c r="A27" s="39">
        <v>26</v>
      </c>
      <c r="B27" s="98" t="s">
        <v>316</v>
      </c>
      <c r="C27" s="99" t="s">
        <v>317</v>
      </c>
      <c r="D27" s="100">
        <v>26840</v>
      </c>
      <c r="E27" s="40" t="s">
        <v>605</v>
      </c>
      <c r="F27" s="40" t="s">
        <v>180</v>
      </c>
      <c r="G27" s="74" t="s">
        <v>322</v>
      </c>
      <c r="H27" s="100" t="s">
        <v>323</v>
      </c>
      <c r="I27" s="104" t="s">
        <v>324</v>
      </c>
      <c r="J27" s="68" t="s">
        <v>318</v>
      </c>
      <c r="K27" s="68" t="s">
        <v>318</v>
      </c>
      <c r="L27" s="68" t="s">
        <v>321</v>
      </c>
      <c r="M27" s="68" t="s">
        <v>629</v>
      </c>
      <c r="N27" s="68" t="s">
        <v>630</v>
      </c>
      <c r="O27" s="68" t="s">
        <v>319</v>
      </c>
      <c r="P27" s="68" t="s">
        <v>320</v>
      </c>
      <c r="Q27" s="68"/>
      <c r="R27" s="133" t="s">
        <v>593</v>
      </c>
      <c r="S27" s="68" t="s">
        <v>108</v>
      </c>
      <c r="T27" s="68" t="s">
        <v>109</v>
      </c>
      <c r="U27" s="68" t="s">
        <v>319</v>
      </c>
      <c r="V27" s="68" t="s">
        <v>320</v>
      </c>
      <c r="W27" s="68" t="s">
        <v>321</v>
      </c>
      <c r="X27" s="74" t="s">
        <v>322</v>
      </c>
      <c r="Y27" s="100" t="s">
        <v>323</v>
      </c>
      <c r="Z27" s="104" t="s">
        <v>324</v>
      </c>
      <c r="AA27" s="74" t="s">
        <v>325</v>
      </c>
      <c r="AB27" s="40" t="s">
        <v>128</v>
      </c>
      <c r="AC27" s="40" t="s">
        <v>129</v>
      </c>
      <c r="AD27" s="74" t="s">
        <v>326</v>
      </c>
      <c r="AE27" s="124"/>
      <c r="AF27" s="125"/>
      <c r="AG27" s="125"/>
      <c r="AH27" s="125"/>
      <c r="AI27" s="125"/>
      <c r="AJ27" s="74"/>
      <c r="AK27" s="74"/>
      <c r="AL27" s="75"/>
      <c r="AM27" s="75"/>
      <c r="AN27" s="75"/>
      <c r="AO27" s="76"/>
      <c r="AP27" s="75"/>
      <c r="AQ27" s="77"/>
      <c r="AR27" s="78"/>
      <c r="AS27" s="75"/>
      <c r="AT27" s="79"/>
      <c r="AU27" s="79"/>
      <c r="AV27" s="79"/>
      <c r="AW27" s="80"/>
      <c r="AX27" s="81"/>
      <c r="AY27" s="82"/>
      <c r="AZ27" s="81"/>
      <c r="BA27" s="82"/>
      <c r="BB27" s="82"/>
      <c r="BC27" s="82"/>
      <c r="BD27" s="82"/>
      <c r="BE27" s="82"/>
      <c r="BF27" s="82"/>
      <c r="BG27" s="82"/>
      <c r="BH27" s="82"/>
      <c r="BI27" s="83"/>
      <c r="BJ27" s="84"/>
      <c r="BK27" s="85"/>
      <c r="BL27" s="84"/>
      <c r="BM27" s="85"/>
      <c r="BN27" s="84"/>
      <c r="BO27" s="85"/>
      <c r="BP27" s="84"/>
      <c r="BQ27" s="85"/>
      <c r="BR27" s="84"/>
      <c r="BS27" s="85"/>
      <c r="BT27" s="84"/>
      <c r="BU27" s="86"/>
      <c r="BV27" s="84"/>
      <c r="BW27" s="86"/>
      <c r="BX27" s="84"/>
      <c r="BY27" s="86"/>
      <c r="BZ27" s="87"/>
      <c r="CA27" s="88"/>
      <c r="CB27" s="89"/>
      <c r="CC27" s="89"/>
      <c r="CD27" s="90"/>
      <c r="CE27" s="91"/>
      <c r="CF27" s="91"/>
      <c r="CG27" s="91"/>
      <c r="CH27" s="91"/>
      <c r="CI27" s="91"/>
      <c r="CJ27" s="91"/>
      <c r="CK27" s="91"/>
      <c r="CL27" s="91"/>
      <c r="CM27" s="133" t="s">
        <v>593</v>
      </c>
      <c r="CN27" s="92"/>
      <c r="CO27" s="247" t="s">
        <v>430</v>
      </c>
      <c r="CP27" s="247" t="s">
        <v>405</v>
      </c>
      <c r="CQ27" s="247" t="s">
        <v>406</v>
      </c>
      <c r="CR27" s="247" t="s">
        <v>407</v>
      </c>
      <c r="CS27" s="25">
        <v>80000</v>
      </c>
      <c r="CT27" s="26">
        <v>60000</v>
      </c>
      <c r="CU27" s="248">
        <v>45</v>
      </c>
      <c r="CV27" s="137"/>
      <c r="CW27" s="137"/>
      <c r="CX27" s="249"/>
      <c r="CY27" s="56">
        <v>70000</v>
      </c>
      <c r="CZ27" s="57">
        <v>55000</v>
      </c>
      <c r="DA27" s="93"/>
      <c r="DB27" s="94"/>
      <c r="DC27" s="95"/>
      <c r="DD27" s="93"/>
      <c r="DE27" s="93"/>
      <c r="DF27" s="93"/>
      <c r="DG27" s="93"/>
      <c r="DH27" s="141">
        <f t="shared" ref="DH27:DH32" si="23">CU27*$CS$4</f>
        <v>3600000</v>
      </c>
      <c r="DI27" s="141">
        <f t="shared" ref="DI27:DI32" si="24">CV27*$CT$4</f>
        <v>0</v>
      </c>
      <c r="DJ27" s="141">
        <f t="shared" ref="DJ27:DJ32" si="25">CW27*$CY$4</f>
        <v>0</v>
      </c>
      <c r="DK27" s="141">
        <f t="shared" ref="DK27:DK32" si="26">CX27*$CZ$4</f>
        <v>0</v>
      </c>
      <c r="DL27" s="141">
        <f t="shared" si="22"/>
        <v>3600000</v>
      </c>
      <c r="DM27" s="291">
        <v>3600000</v>
      </c>
      <c r="DN27" s="1" t="s">
        <v>556</v>
      </c>
      <c r="DO27" s="62"/>
      <c r="DP27" s="62"/>
    </row>
    <row r="28" spans="1:120" hidden="1" x14ac:dyDescent="0.25">
      <c r="A28" s="39">
        <v>27</v>
      </c>
      <c r="B28" s="126"/>
      <c r="C28" s="127"/>
      <c r="D28" s="74"/>
      <c r="E28" s="40"/>
      <c r="F28" s="40"/>
      <c r="G28" s="74"/>
      <c r="H28" s="74"/>
      <c r="I28" s="40"/>
      <c r="J28" s="68"/>
      <c r="K28" s="68"/>
      <c r="L28" s="68"/>
      <c r="M28" s="68"/>
      <c r="N28" s="68"/>
      <c r="O28" s="68"/>
      <c r="P28" s="68"/>
      <c r="Q28" s="68"/>
      <c r="R28" s="133"/>
      <c r="S28" s="68"/>
      <c r="T28" s="68"/>
      <c r="U28" s="68"/>
      <c r="V28" s="68"/>
      <c r="W28" s="68"/>
      <c r="X28" s="74"/>
      <c r="Y28" s="74"/>
      <c r="Z28" s="40"/>
      <c r="AA28" s="74"/>
      <c r="AB28" s="40"/>
      <c r="AC28" s="40"/>
      <c r="AD28" s="74"/>
      <c r="AJ28" s="74"/>
      <c r="AK28" s="74"/>
      <c r="AL28" s="75"/>
      <c r="AM28" s="75"/>
      <c r="AN28" s="75"/>
      <c r="AO28" s="76"/>
      <c r="AP28" s="75"/>
      <c r="AQ28" s="77"/>
      <c r="AR28" s="78"/>
      <c r="AS28" s="75"/>
      <c r="AT28" s="79"/>
      <c r="AU28" s="79"/>
      <c r="AV28" s="79"/>
      <c r="AW28" s="80"/>
      <c r="AX28" s="81"/>
      <c r="AY28" s="82"/>
      <c r="AZ28" s="81"/>
      <c r="BA28" s="82"/>
      <c r="BB28" s="82"/>
      <c r="BC28" s="82"/>
      <c r="BD28" s="82"/>
      <c r="BE28" s="82"/>
      <c r="BF28" s="82"/>
      <c r="BG28" s="82"/>
      <c r="BH28" s="82"/>
      <c r="BI28" s="83"/>
      <c r="BJ28" s="84"/>
      <c r="BK28" s="85"/>
      <c r="BL28" s="84"/>
      <c r="BM28" s="85"/>
      <c r="BN28" s="84"/>
      <c r="BO28" s="85"/>
      <c r="BP28" s="84"/>
      <c r="BQ28" s="85"/>
      <c r="BR28" s="84"/>
      <c r="BS28" s="85"/>
      <c r="BT28" s="84"/>
      <c r="BU28" s="86"/>
      <c r="BV28" s="84"/>
      <c r="BW28" s="86"/>
      <c r="BX28" s="84"/>
      <c r="BY28" s="86"/>
      <c r="BZ28" s="130">
        <f t="shared" ref="BZ28:CA32" si="27">SUM(BJ28,BL28,BN28,BP28,BR28,BT28)</f>
        <v>0</v>
      </c>
      <c r="CA28" s="131">
        <f t="shared" si="27"/>
        <v>0</v>
      </c>
      <c r="CB28" s="132">
        <f t="shared" ref="CB28:CC32" si="28">SUM(BV28,)</f>
        <v>0</v>
      </c>
      <c r="CC28" s="132">
        <f t="shared" si="28"/>
        <v>0</v>
      </c>
      <c r="CD28" s="80"/>
      <c r="CE28" s="79"/>
      <c r="CF28" s="79"/>
      <c r="CG28" s="79"/>
      <c r="CH28" s="79"/>
      <c r="CI28" s="79"/>
      <c r="CJ28" s="79"/>
      <c r="CK28" s="79"/>
      <c r="CL28" s="79"/>
      <c r="CM28" s="133"/>
      <c r="CN28" s="134"/>
      <c r="CO28" s="135"/>
      <c r="CP28" s="135"/>
      <c r="CQ28" s="135"/>
      <c r="CR28" s="135"/>
      <c r="CS28" s="25">
        <v>80000</v>
      </c>
      <c r="CT28" s="26">
        <v>60000</v>
      </c>
      <c r="CU28" s="136">
        <v>0</v>
      </c>
      <c r="CV28" s="137">
        <v>0</v>
      </c>
      <c r="CW28" s="137">
        <v>0</v>
      </c>
      <c r="CX28" s="138">
        <v>0</v>
      </c>
      <c r="CY28" s="56">
        <v>70000</v>
      </c>
      <c r="CZ28" s="57">
        <v>55000</v>
      </c>
      <c r="DA28" s="40"/>
      <c r="DB28" s="139"/>
      <c r="DC28" s="140"/>
      <c r="DD28" s="40"/>
      <c r="DE28" s="40"/>
      <c r="DF28" s="40"/>
      <c r="DG28" s="40"/>
      <c r="DH28" s="141">
        <f t="shared" si="23"/>
        <v>0</v>
      </c>
      <c r="DI28" s="141">
        <f t="shared" si="24"/>
        <v>0</v>
      </c>
      <c r="DJ28" s="141">
        <f t="shared" si="25"/>
        <v>0</v>
      </c>
      <c r="DK28" s="141">
        <f t="shared" si="26"/>
        <v>0</v>
      </c>
      <c r="DL28" s="141">
        <f t="shared" si="22"/>
        <v>0</v>
      </c>
    </row>
    <row r="29" spans="1:120" hidden="1" x14ac:dyDescent="0.25">
      <c r="A29" s="39">
        <v>28</v>
      </c>
      <c r="B29" s="126"/>
      <c r="C29" s="127"/>
      <c r="D29" s="74"/>
      <c r="E29" s="40"/>
      <c r="F29" s="40"/>
      <c r="G29" s="74"/>
      <c r="H29" s="74"/>
      <c r="I29" s="40"/>
      <c r="J29" s="68"/>
      <c r="K29" s="68"/>
      <c r="L29" s="68"/>
      <c r="M29" s="68"/>
      <c r="N29" s="68"/>
      <c r="O29" s="68"/>
      <c r="P29" s="68"/>
      <c r="Q29" s="68"/>
      <c r="R29" s="133"/>
      <c r="S29" s="68"/>
      <c r="T29" s="68"/>
      <c r="U29" s="68"/>
      <c r="V29" s="68"/>
      <c r="W29" s="68"/>
      <c r="X29" s="74"/>
      <c r="Y29" s="74"/>
      <c r="Z29" s="40"/>
      <c r="AA29" s="74"/>
      <c r="AB29" s="40"/>
      <c r="AC29" s="40"/>
      <c r="AD29" s="74"/>
      <c r="AJ29" s="74"/>
      <c r="AK29" s="74"/>
      <c r="AL29" s="75"/>
      <c r="AM29" s="75"/>
      <c r="AN29" s="75"/>
      <c r="AO29" s="76"/>
      <c r="AP29" s="75"/>
      <c r="AQ29" s="77"/>
      <c r="AR29" s="78"/>
      <c r="AS29" s="75"/>
      <c r="AT29" s="79"/>
      <c r="AU29" s="79"/>
      <c r="AV29" s="79"/>
      <c r="AW29" s="80"/>
      <c r="AX29" s="81"/>
      <c r="AY29" s="82"/>
      <c r="AZ29" s="81"/>
      <c r="BA29" s="82"/>
      <c r="BB29" s="82"/>
      <c r="BC29" s="82"/>
      <c r="BD29" s="82"/>
      <c r="BE29" s="82"/>
      <c r="BF29" s="82"/>
      <c r="BG29" s="82"/>
      <c r="BH29" s="82"/>
      <c r="BI29" s="83"/>
      <c r="BJ29" s="84"/>
      <c r="BK29" s="85"/>
      <c r="BL29" s="84"/>
      <c r="BM29" s="85"/>
      <c r="BN29" s="84"/>
      <c r="BO29" s="85"/>
      <c r="BP29" s="84"/>
      <c r="BQ29" s="85"/>
      <c r="BR29" s="84"/>
      <c r="BS29" s="85"/>
      <c r="BT29" s="84"/>
      <c r="BU29" s="86"/>
      <c r="BV29" s="84"/>
      <c r="BW29" s="86"/>
      <c r="BX29" s="84"/>
      <c r="BY29" s="86"/>
      <c r="BZ29" s="130">
        <f t="shared" si="27"/>
        <v>0</v>
      </c>
      <c r="CA29" s="131">
        <f t="shared" si="27"/>
        <v>0</v>
      </c>
      <c r="CB29" s="132">
        <f t="shared" si="28"/>
        <v>0</v>
      </c>
      <c r="CC29" s="132">
        <f t="shared" si="28"/>
        <v>0</v>
      </c>
      <c r="CD29" s="80"/>
      <c r="CE29" s="79"/>
      <c r="CF29" s="79"/>
      <c r="CG29" s="79"/>
      <c r="CH29" s="79"/>
      <c r="CI29" s="79"/>
      <c r="CJ29" s="79"/>
      <c r="CK29" s="79"/>
      <c r="CL29" s="79"/>
      <c r="CM29" s="133"/>
      <c r="CN29" s="134"/>
      <c r="CO29" s="135"/>
      <c r="CP29" s="135"/>
      <c r="CQ29" s="135"/>
      <c r="CR29" s="135"/>
      <c r="CS29" s="25">
        <v>80000</v>
      </c>
      <c r="CT29" s="26">
        <v>60000</v>
      </c>
      <c r="CU29" s="136">
        <v>0</v>
      </c>
      <c r="CV29" s="137">
        <v>0</v>
      </c>
      <c r="CW29" s="137">
        <v>0</v>
      </c>
      <c r="CX29" s="138">
        <v>0</v>
      </c>
      <c r="CY29" s="56">
        <v>70000</v>
      </c>
      <c r="CZ29" s="57">
        <v>55000</v>
      </c>
      <c r="DA29" s="40"/>
      <c r="DB29" s="139"/>
      <c r="DC29" s="140"/>
      <c r="DD29" s="40"/>
      <c r="DE29" s="40"/>
      <c r="DF29" s="40"/>
      <c r="DG29" s="40"/>
      <c r="DH29" s="141">
        <f t="shared" si="23"/>
        <v>0</v>
      </c>
      <c r="DI29" s="141">
        <f t="shared" si="24"/>
        <v>0</v>
      </c>
      <c r="DJ29" s="141">
        <f t="shared" si="25"/>
        <v>0</v>
      </c>
      <c r="DK29" s="141">
        <f t="shared" si="26"/>
        <v>0</v>
      </c>
      <c r="DL29" s="141">
        <f t="shared" si="22"/>
        <v>0</v>
      </c>
    </row>
    <row r="30" spans="1:120" hidden="1" x14ac:dyDescent="0.25">
      <c r="A30" s="39">
        <v>29</v>
      </c>
      <c r="B30" s="126"/>
      <c r="C30" s="127"/>
      <c r="D30" s="74"/>
      <c r="E30" s="40"/>
      <c r="F30" s="40"/>
      <c r="G30" s="74"/>
      <c r="H30" s="74"/>
      <c r="I30" s="40"/>
      <c r="J30" s="68"/>
      <c r="K30" s="68"/>
      <c r="L30" s="68"/>
      <c r="M30" s="68"/>
      <c r="N30" s="68"/>
      <c r="O30" s="68"/>
      <c r="P30" s="68"/>
      <c r="Q30" s="68"/>
      <c r="R30" s="133"/>
      <c r="S30" s="68"/>
      <c r="T30" s="68"/>
      <c r="U30" s="68"/>
      <c r="V30" s="68"/>
      <c r="W30" s="68"/>
      <c r="X30" s="74"/>
      <c r="Y30" s="74"/>
      <c r="Z30" s="40"/>
      <c r="AA30" s="74"/>
      <c r="AB30" s="40"/>
      <c r="AC30" s="40"/>
      <c r="AD30" s="74"/>
      <c r="AJ30" s="74"/>
      <c r="AK30" s="74"/>
      <c r="AL30" s="75"/>
      <c r="AM30" s="75"/>
      <c r="AN30" s="75"/>
      <c r="AO30" s="76"/>
      <c r="AP30" s="75"/>
      <c r="AQ30" s="77"/>
      <c r="AR30" s="78"/>
      <c r="AS30" s="75"/>
      <c r="AT30" s="79"/>
      <c r="AU30" s="79"/>
      <c r="AV30" s="79"/>
      <c r="AW30" s="80"/>
      <c r="AX30" s="81"/>
      <c r="AY30" s="82"/>
      <c r="AZ30" s="81"/>
      <c r="BA30" s="82"/>
      <c r="BB30" s="82"/>
      <c r="BC30" s="82"/>
      <c r="BD30" s="82"/>
      <c r="BE30" s="82"/>
      <c r="BF30" s="82"/>
      <c r="BG30" s="82"/>
      <c r="BH30" s="82"/>
      <c r="BI30" s="83"/>
      <c r="BJ30" s="84"/>
      <c r="BK30" s="85"/>
      <c r="BL30" s="84"/>
      <c r="BM30" s="85"/>
      <c r="BN30" s="84"/>
      <c r="BO30" s="85"/>
      <c r="BP30" s="84"/>
      <c r="BQ30" s="85"/>
      <c r="BR30" s="84"/>
      <c r="BS30" s="85"/>
      <c r="BT30" s="84"/>
      <c r="BU30" s="86"/>
      <c r="BV30" s="84"/>
      <c r="BW30" s="86"/>
      <c r="BX30" s="84"/>
      <c r="BY30" s="86"/>
      <c r="BZ30" s="130">
        <f t="shared" si="27"/>
        <v>0</v>
      </c>
      <c r="CA30" s="131">
        <f t="shared" si="27"/>
        <v>0</v>
      </c>
      <c r="CB30" s="132">
        <f t="shared" si="28"/>
        <v>0</v>
      </c>
      <c r="CC30" s="132">
        <f t="shared" si="28"/>
        <v>0</v>
      </c>
      <c r="CD30" s="80"/>
      <c r="CE30" s="79"/>
      <c r="CF30" s="79"/>
      <c r="CG30" s="79"/>
      <c r="CH30" s="79"/>
      <c r="CI30" s="79"/>
      <c r="CJ30" s="79"/>
      <c r="CK30" s="79"/>
      <c r="CL30" s="79"/>
      <c r="CM30" s="133"/>
      <c r="CN30" s="134"/>
      <c r="CO30" s="135"/>
      <c r="CP30" s="135"/>
      <c r="CQ30" s="135"/>
      <c r="CR30" s="135"/>
      <c r="CS30" s="25">
        <v>80000</v>
      </c>
      <c r="CT30" s="26">
        <v>60000</v>
      </c>
      <c r="CU30" s="136">
        <v>0</v>
      </c>
      <c r="CV30" s="137">
        <v>0</v>
      </c>
      <c r="CW30" s="137">
        <v>0</v>
      </c>
      <c r="CX30" s="138">
        <v>0</v>
      </c>
      <c r="CY30" s="56">
        <v>70000</v>
      </c>
      <c r="CZ30" s="57">
        <v>55000</v>
      </c>
      <c r="DA30" s="40"/>
      <c r="DB30" s="139"/>
      <c r="DC30" s="140"/>
      <c r="DD30" s="40"/>
      <c r="DE30" s="40"/>
      <c r="DF30" s="40"/>
      <c r="DG30" s="40"/>
      <c r="DH30" s="141">
        <f t="shared" si="23"/>
        <v>0</v>
      </c>
      <c r="DI30" s="141">
        <f t="shared" si="24"/>
        <v>0</v>
      </c>
      <c r="DJ30" s="141">
        <f t="shared" si="25"/>
        <v>0</v>
      </c>
      <c r="DK30" s="141">
        <f t="shared" si="26"/>
        <v>0</v>
      </c>
      <c r="DL30" s="141">
        <f t="shared" si="22"/>
        <v>0</v>
      </c>
    </row>
    <row r="31" spans="1:120" hidden="1" x14ac:dyDescent="0.25">
      <c r="A31" s="39">
        <v>30</v>
      </c>
      <c r="B31" s="126"/>
      <c r="C31" s="127"/>
      <c r="D31" s="74"/>
      <c r="E31" s="40"/>
      <c r="F31" s="40"/>
      <c r="G31" s="74"/>
      <c r="H31" s="74"/>
      <c r="I31" s="40"/>
      <c r="J31" s="68"/>
      <c r="K31" s="68"/>
      <c r="L31" s="68"/>
      <c r="M31" s="68"/>
      <c r="N31" s="68"/>
      <c r="O31" s="68"/>
      <c r="P31" s="68"/>
      <c r="Q31" s="68"/>
      <c r="R31" s="133"/>
      <c r="S31" s="68"/>
      <c r="T31" s="68"/>
      <c r="U31" s="68"/>
      <c r="V31" s="68"/>
      <c r="W31" s="68"/>
      <c r="X31" s="74"/>
      <c r="Y31" s="74"/>
      <c r="Z31" s="40"/>
      <c r="AA31" s="74"/>
      <c r="AB31" s="40"/>
      <c r="AC31" s="40"/>
      <c r="AD31" s="74"/>
      <c r="AJ31" s="74"/>
      <c r="AK31" s="74"/>
      <c r="AL31" s="75"/>
      <c r="AM31" s="75"/>
      <c r="AN31" s="75"/>
      <c r="AO31" s="76"/>
      <c r="AP31" s="75"/>
      <c r="AQ31" s="77"/>
      <c r="AR31" s="78"/>
      <c r="AS31" s="75"/>
      <c r="AT31" s="79"/>
      <c r="AU31" s="79"/>
      <c r="AV31" s="79"/>
      <c r="AW31" s="80"/>
      <c r="AX31" s="81"/>
      <c r="AY31" s="82"/>
      <c r="AZ31" s="81"/>
      <c r="BA31" s="82"/>
      <c r="BB31" s="82"/>
      <c r="BC31" s="82"/>
      <c r="BD31" s="82"/>
      <c r="BE31" s="82"/>
      <c r="BF31" s="82"/>
      <c r="BG31" s="82"/>
      <c r="BH31" s="82"/>
      <c r="BI31" s="83"/>
      <c r="BJ31" s="84"/>
      <c r="BK31" s="85"/>
      <c r="BL31" s="84"/>
      <c r="BM31" s="85"/>
      <c r="BN31" s="84"/>
      <c r="BO31" s="85"/>
      <c r="BP31" s="84"/>
      <c r="BQ31" s="85"/>
      <c r="BR31" s="84"/>
      <c r="BS31" s="85"/>
      <c r="BT31" s="84"/>
      <c r="BU31" s="86"/>
      <c r="BV31" s="84"/>
      <c r="BW31" s="86"/>
      <c r="BX31" s="84"/>
      <c r="BY31" s="86"/>
      <c r="BZ31" s="130">
        <f t="shared" si="27"/>
        <v>0</v>
      </c>
      <c r="CA31" s="131">
        <f t="shared" si="27"/>
        <v>0</v>
      </c>
      <c r="CB31" s="132">
        <f t="shared" si="28"/>
        <v>0</v>
      </c>
      <c r="CC31" s="132">
        <f t="shared" si="28"/>
        <v>0</v>
      </c>
      <c r="CD31" s="80"/>
      <c r="CE31" s="79"/>
      <c r="CF31" s="79"/>
      <c r="CG31" s="79"/>
      <c r="CH31" s="79"/>
      <c r="CI31" s="79"/>
      <c r="CJ31" s="79"/>
      <c r="CK31" s="79"/>
      <c r="CL31" s="79"/>
      <c r="CM31" s="133"/>
      <c r="CN31" s="134"/>
      <c r="CO31" s="135"/>
      <c r="CP31" s="135"/>
      <c r="CQ31" s="135"/>
      <c r="CR31" s="135"/>
      <c r="CS31" s="25">
        <v>80000</v>
      </c>
      <c r="CT31" s="26">
        <v>60000</v>
      </c>
      <c r="CU31" s="136">
        <v>0</v>
      </c>
      <c r="CV31" s="137">
        <v>0</v>
      </c>
      <c r="CW31" s="137">
        <v>0</v>
      </c>
      <c r="CX31" s="138">
        <v>0</v>
      </c>
      <c r="CY31" s="56">
        <v>70000</v>
      </c>
      <c r="CZ31" s="57">
        <v>55000</v>
      </c>
      <c r="DA31" s="40"/>
      <c r="DB31" s="139"/>
      <c r="DC31" s="140"/>
      <c r="DD31" s="40"/>
      <c r="DE31" s="40"/>
      <c r="DF31" s="40"/>
      <c r="DG31" s="40"/>
      <c r="DH31" s="141">
        <f t="shared" si="23"/>
        <v>0</v>
      </c>
      <c r="DI31" s="141">
        <f t="shared" si="24"/>
        <v>0</v>
      </c>
      <c r="DJ31" s="141">
        <f t="shared" si="25"/>
        <v>0</v>
      </c>
      <c r="DK31" s="141">
        <f t="shared" si="26"/>
        <v>0</v>
      </c>
      <c r="DL31" s="141">
        <f t="shared" si="22"/>
        <v>0</v>
      </c>
    </row>
    <row r="32" spans="1:120" hidden="1" x14ac:dyDescent="0.25">
      <c r="A32" s="39">
        <v>31</v>
      </c>
      <c r="B32" s="126"/>
      <c r="C32" s="127"/>
      <c r="D32" s="74"/>
      <c r="E32" s="40"/>
      <c r="F32" s="40"/>
      <c r="G32" s="74"/>
      <c r="H32" s="74"/>
      <c r="I32" s="40"/>
      <c r="J32" s="68"/>
      <c r="K32" s="68"/>
      <c r="L32" s="68"/>
      <c r="M32" s="68"/>
      <c r="N32" s="68"/>
      <c r="O32" s="68"/>
      <c r="P32" s="68"/>
      <c r="Q32" s="68"/>
      <c r="R32" s="133"/>
      <c r="S32" s="68"/>
      <c r="T32" s="68"/>
      <c r="U32" s="68"/>
      <c r="V32" s="68"/>
      <c r="W32" s="68"/>
      <c r="X32" s="74"/>
      <c r="Y32" s="74"/>
      <c r="Z32" s="40"/>
      <c r="AA32" s="74"/>
      <c r="AB32" s="40"/>
      <c r="AC32" s="40"/>
      <c r="AD32" s="74"/>
      <c r="AJ32" s="74"/>
      <c r="AK32" s="74"/>
      <c r="AL32" s="75"/>
      <c r="AM32" s="75"/>
      <c r="AN32" s="75"/>
      <c r="AO32" s="76"/>
      <c r="AP32" s="75"/>
      <c r="AQ32" s="77"/>
      <c r="AR32" s="78"/>
      <c r="AS32" s="75"/>
      <c r="AT32" s="79"/>
      <c r="AU32" s="79"/>
      <c r="AV32" s="79"/>
      <c r="AW32" s="80"/>
      <c r="AX32" s="81"/>
      <c r="AY32" s="82"/>
      <c r="AZ32" s="81"/>
      <c r="BA32" s="82"/>
      <c r="BB32" s="82"/>
      <c r="BC32" s="82"/>
      <c r="BD32" s="82"/>
      <c r="BE32" s="82"/>
      <c r="BF32" s="82"/>
      <c r="BG32" s="82"/>
      <c r="BH32" s="82"/>
      <c r="BI32" s="83"/>
      <c r="BJ32" s="84"/>
      <c r="BK32" s="85"/>
      <c r="BL32" s="84"/>
      <c r="BM32" s="85"/>
      <c r="BN32" s="84"/>
      <c r="BO32" s="85"/>
      <c r="BP32" s="84"/>
      <c r="BQ32" s="85"/>
      <c r="BR32" s="84"/>
      <c r="BS32" s="85"/>
      <c r="BT32" s="84"/>
      <c r="BU32" s="86"/>
      <c r="BV32" s="84"/>
      <c r="BW32" s="86"/>
      <c r="BX32" s="84"/>
      <c r="BY32" s="86"/>
      <c r="BZ32" s="130">
        <f t="shared" si="27"/>
        <v>0</v>
      </c>
      <c r="CA32" s="131">
        <f t="shared" si="27"/>
        <v>0</v>
      </c>
      <c r="CB32" s="132">
        <f t="shared" si="28"/>
        <v>0</v>
      </c>
      <c r="CC32" s="132">
        <f t="shared" si="28"/>
        <v>0</v>
      </c>
      <c r="CD32" s="80"/>
      <c r="CE32" s="79"/>
      <c r="CF32" s="79"/>
      <c r="CG32" s="79"/>
      <c r="CH32" s="79"/>
      <c r="CI32" s="79"/>
      <c r="CJ32" s="79"/>
      <c r="CK32" s="79"/>
      <c r="CL32" s="79"/>
      <c r="CM32" s="133"/>
      <c r="CN32" s="134"/>
      <c r="CO32" s="135"/>
      <c r="CP32" s="135"/>
      <c r="CQ32" s="135"/>
      <c r="CR32" s="135"/>
      <c r="CS32" s="25">
        <v>80000</v>
      </c>
      <c r="CT32" s="26">
        <v>60000</v>
      </c>
      <c r="CU32" s="136">
        <v>0</v>
      </c>
      <c r="CV32" s="137">
        <v>0</v>
      </c>
      <c r="CW32" s="137">
        <v>0</v>
      </c>
      <c r="CX32" s="138">
        <v>0</v>
      </c>
      <c r="CY32" s="56">
        <v>70000</v>
      </c>
      <c r="CZ32" s="57">
        <v>55000</v>
      </c>
      <c r="DA32" s="40"/>
      <c r="DB32" s="139"/>
      <c r="DC32" s="140"/>
      <c r="DD32" s="40"/>
      <c r="DE32" s="40"/>
      <c r="DF32" s="40"/>
      <c r="DG32" s="40"/>
      <c r="DH32" s="141">
        <f t="shared" si="23"/>
        <v>0</v>
      </c>
      <c r="DI32" s="141">
        <f t="shared" si="24"/>
        <v>0</v>
      </c>
      <c r="DJ32" s="141">
        <f t="shared" si="25"/>
        <v>0</v>
      </c>
      <c r="DK32" s="141">
        <f t="shared" si="26"/>
        <v>0</v>
      </c>
      <c r="DL32" s="141">
        <f t="shared" si="22"/>
        <v>0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Z4:CC32"/>
  </dataValidations>
  <pageMargins left="0.3" right="0.2" top="0.2" bottom="0.2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dl hd qua 200h 18-19 hk2 NL</vt:lpstr>
      <vt:lpstr>dl hd qua 200h 18-19 hk1 NL</vt:lpstr>
      <vt:lpstr>dl hd qua 200h 18-19 hk1 dt</vt:lpstr>
      <vt:lpstr>dl hd qua 200h dt 18-19 hk2</vt:lpstr>
      <vt:lpstr>Sheet1</vt:lpstr>
      <vt:lpstr>'dl hd qua 200h 18-19 hk1 dt'!Print_Titles</vt:lpstr>
      <vt:lpstr>'dl hd qua 200h 18-19 hk1 NL'!Print_Titles</vt:lpstr>
      <vt:lpstr>'dl hd qua 200h 18-19 hk2 NL'!Print_Titles</vt:lpstr>
      <vt:lpstr>'dl hd qua 200h dt 18-19 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2019-08-21T04:19:33Z</dcterms:created>
  <dcterms:modified xsi:type="dcterms:W3CDTF">2019-10-08T01:40:01Z</dcterms:modified>
</cp:coreProperties>
</file>